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0hVmWplhf9Hr+lEoDhOoK1VBU1UaMRJiOojKq1NghtGl+Vk1JTllGv5KmR8a/iZqR0f5Bv+hJuyaY3GX0IS8KQ==" workbookSaltValue="NYgj5f4QTI5tepCDSlEB7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<sst xmlns="http://schemas.openxmlformats.org/spreadsheetml/2006/main" count="233" uniqueCount="115">
  <si>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</si>
  <si>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</si>
  <si>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</si>
  <si>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</si>
  <si>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</si>
  <si>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</si>
  <si>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</si>
  <si>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</si>
  <si>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</si>
  <si>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</si>
  <si>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</si>
  <si>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</si>
  <si>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</si>
  <si>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</si>
  <si>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</si>
  <si>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</si>
  <si>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</si>
  <si>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</si>
  <si>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</si>
  <si>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</si>
  <si>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</si>
  <si>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</si>
  <si>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</si>
  <si>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</si>
  <si>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</si>
  <si>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</si>
  <si>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</si>
  <si>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</si>
  <si>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</si>
  <si>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</si>
  <si>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</si>
  <si>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</si>
  <si>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</si>
  <si>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</si>
  <si>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</si>
  <si>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</si>
  <si>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</si>
  <si>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</si>
  <si>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</si>
  <si>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</si>
  <si>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</si>
  <si>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</si>
  <si>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</si>
  <si>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</si>
  <si>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</si>
  <si>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</si>
  <si>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</si>
  <si>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</si>
  <si>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</si>
  <si>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</si>
  <si>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</si>
  <si>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</si>
  <si>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</si>
  <si>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</si>
  <si>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</si>
  <si>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</si>
  <si>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</si>
  <si>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</si>
  <si>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</si>
  <si>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</si>
  <si>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</si>
  <si>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</si>
  <si>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</si>
  <si>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</si>
  <si>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</si>
  <si>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</si>
  <si>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</si>
  <si>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</si>
  <si>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</si>
  <si>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</si>
  <si>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</si>
  <si>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</si>
  <si>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</si>
  <si>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</si>
  <si>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</si>
  <si>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</si>
  <si>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</si>
  <si>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</si>
  <si>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</si>
  <si>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</si>
  <si>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</si>
  <si>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</si>
  <si>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</si>
  <si>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</si>
  <si>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</si>
  <si>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</si>
  <si>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</si>
  <si>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</si>
  <si>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</si>
  <si>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</si>
  <si>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</si>
  <si>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</si>
  <si>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</si>
  <si>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</si>
  <si>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</si>
  <si>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</si>
  <si>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</si>
  <si>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</si>
  <si>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</si>
  <si>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</si>
  <si>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</si>
  <si>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</si>
  <si>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</si>
  <si>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</si>
  <si>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</si>
  <si>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</si>
  <si>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</si>
  <si>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</si>
  <si>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</si>
  <si>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</si>
  <si>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</si>
  <si>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</si>
  <si>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rPr>
        <sz val="11"/>
        <rFont val="ＭＳ ゴシック"/>
        <family val="3"/>
        <charset val="128"/>
      </rPr>
      <t>①収益的収支比率
　昨年度と比較し改善しているとはいえ、70％台と依然厳しい経営状況にある。
　また、収益は、一般会計からの繰入金に依存している状況にあり、比率も上昇傾向にあるため、今後も経営改善に向けて取り組んでいく必要がある。</t>
    </r>
    <r>
      <rPr>
        <sz val="11"/>
        <color rgb="FFFF0000"/>
        <rFont val="ＭＳ ゴシック"/>
        <family val="3"/>
        <charset val="128"/>
      </rPr>
      <t xml:space="preserve">
</t>
    </r>
    <r>
      <rPr>
        <sz val="11"/>
        <rFont val="ＭＳ ゴシック"/>
        <family val="3"/>
        <charset val="128"/>
      </rPr>
      <t>④企業債残高対事業規模比率
　類似団体平均よりも低くなっているが、今後ストックマネジメント計画をもとに修繕・更新等の実施が見込まれることから、今後も経費削減に向けた取り組みを強化していかなければならない。</t>
    </r>
    <r>
      <rPr>
        <sz val="11"/>
        <color rgb="FFFF0000"/>
        <rFont val="ＭＳ ゴシック"/>
        <family val="3"/>
        <charset val="128"/>
      </rPr>
      <t xml:space="preserve">
</t>
    </r>
    <r>
      <rPr>
        <sz val="11"/>
        <rFont val="ＭＳ ゴシック"/>
        <family val="3"/>
        <charset val="128"/>
      </rPr>
      <t>⑤経費回収率
　昨年度より若干の改善はみられるが、ストックマネジメント計画に沿って事業を推進することから、料金改定を視野に入れるとともに、費用の削減に取り組む必要がある。</t>
    </r>
    <r>
      <rPr>
        <sz val="11"/>
        <color rgb="FFFF0000"/>
        <rFont val="ＭＳ ゴシック"/>
        <family val="3"/>
        <charset val="128"/>
      </rPr>
      <t xml:space="preserve">
</t>
    </r>
    <r>
      <rPr>
        <sz val="11"/>
        <rFont val="ＭＳ ゴシック"/>
        <family val="3"/>
        <charset val="128"/>
      </rPr>
      <t>⑥汚水処理原価
　類似団体と同等の値となっているが、引き続き、処理経費削減に向けた取り組みを強化していかなければならない。</t>
    </r>
    <r>
      <rPr>
        <sz val="11"/>
        <color rgb="FFFF0000"/>
        <rFont val="ＭＳ ゴシック"/>
        <family val="3"/>
        <charset val="128"/>
      </rPr>
      <t xml:space="preserve">
</t>
    </r>
    <r>
      <rPr>
        <sz val="11"/>
        <rFont val="ＭＳ ゴシック"/>
        <family val="3"/>
        <charset val="128"/>
      </rPr>
      <t>⑧水洗化率
　年々少しずつではあるが、水洗化率が上昇している。
　引き続き、未接続世帯への啓蒙、戸別訪問等の普及活動を継続していく。</t>
    </r>
    <rPh sb="10" eb="13">
      <t>サクネンド</t>
    </rPh>
    <rPh sb="14" eb="16">
      <t>ヒカク</t>
    </rPh>
    <rPh sb="17" eb="19">
      <t>カイゼン</t>
    </rPh>
    <rPh sb="31" eb="32">
      <t>ダイ</t>
    </rPh>
    <rPh sb="83" eb="85">
      <t>ケイコウ</t>
    </rPh>
    <rPh sb="161" eb="163">
      <t>ケイカク</t>
    </rPh>
    <rPh sb="172" eb="173">
      <t>トウ</t>
    </rPh>
    <rPh sb="174" eb="176">
      <t>ジッシ</t>
    </rPh>
    <rPh sb="227" eb="230">
      <t>サクネンド</t>
    </rPh>
    <rPh sb="232" eb="234">
      <t>ジャッカン</t>
    </rPh>
    <rPh sb="235" eb="237">
      <t>カイゼン</t>
    </rPh>
    <rPh sb="254" eb="256">
      <t>ケイカク</t>
    </rPh>
    <rPh sb="257" eb="258">
      <t>ソ</t>
    </rPh>
    <rPh sb="260" eb="262">
      <t>ジギョウ</t>
    </rPh>
    <rPh sb="263" eb="265">
      <t>スイシン</t>
    </rPh>
    <rPh sb="277" eb="279">
      <t>シヤ</t>
    </rPh>
    <rPh sb="280" eb="281">
      <t>イ</t>
    </rPh>
    <rPh sb="314" eb="316">
      <t>ルイジ</t>
    </rPh>
    <rPh sb="316" eb="318">
      <t>ダンタイ</t>
    </rPh>
    <rPh sb="319" eb="321">
      <t>ドウトウ</t>
    </rPh>
    <rPh sb="322" eb="323">
      <t>アタイ</t>
    </rPh>
    <rPh sb="331" eb="332">
      <t>ヒ</t>
    </rPh>
    <rPh sb="333" eb="334">
      <t>ツヅ</t>
    </rPh>
    <rPh sb="374" eb="376">
      <t>ネンネン</t>
    </rPh>
    <rPh sb="386" eb="389">
      <t>スイセンカ</t>
    </rPh>
    <rPh sb="389" eb="390">
      <t>リツ</t>
    </rPh>
    <rPh sb="405" eb="408">
      <t>ミセツゾク</t>
    </rPh>
    <rPh sb="408" eb="410">
      <t>セタイ</t>
    </rPh>
    <rPh sb="412" eb="414">
      <t>ケイモウ</t>
    </rPh>
    <rPh sb="415" eb="417">
      <t>コベツ</t>
    </rPh>
    <rPh sb="417" eb="419">
      <t>ホウモン</t>
    </rPh>
    <rPh sb="419" eb="420">
      <t>トウ</t>
    </rPh>
    <phoneticPr fontId="17"/>
  </si>
  <si>
    <t>　事業はほぼ終期に近付いており、大規模な整備は無いものの、過去の元利償還金が大きな負担になっており、一般会計からの繰入金がなければ成り立たない経営状況にある。今後は元利償還金も下がってくるが、より一層の支出の抑制、収入の増を図り、繰入金を減少させていく。
　施設の修繕・更新等はストックマネジメント計画に沿って、財政状況を考慮しながら進め、経営基盤を確立していく。
　収入については、長年、維持管理を使用料収入で賄えない状況にあった。平成18年に料金改定を行い、収益増になったものの、人口減少や節水意識の高まりにより伸び悩んでいる状況にある。そのため、平成28年度に経営戦略を策定し、より高い企業性を持ち、料金改定を視野に入れ経営基盤の強化を図る必要がある。</t>
    <rPh sb="1" eb="3">
      <t>ジギョウ</t>
    </rPh>
    <rPh sb="16" eb="19">
      <t>ダイキボ</t>
    </rPh>
    <rPh sb="20" eb="22">
      <t>セイビ</t>
    </rPh>
    <rPh sb="23" eb="24">
      <t>ナ</t>
    </rPh>
    <rPh sb="71" eb="73">
      <t>ケイエイ</t>
    </rPh>
    <rPh sb="132" eb="134">
      <t>シュウゼン</t>
    </rPh>
    <rPh sb="149" eb="151">
      <t>ケイカク</t>
    </rPh>
    <rPh sb="152" eb="153">
      <t>ソ</t>
    </rPh>
    <rPh sb="313" eb="315">
      <t>ケイエイ</t>
    </rPh>
    <rPh sb="315" eb="317">
      <t>キバン</t>
    </rPh>
    <rPh sb="318" eb="320">
      <t>キョウカ</t>
    </rPh>
    <rPh sb="321" eb="322">
      <t>ハカ</t>
    </rPh>
    <rPh sb="323" eb="325">
      <t>ヒツヨウ</t>
    </rPh>
    <phoneticPr fontId="17"/>
  </si>
  <si>
    <t>　当市における公共下水道区域の管渠については、法定耐用年数を経過しているものがないものの、昭和62年供用開始から31年が経過し、修繕の必要な施設もある。
　平成29年度にストックマネジメント計画を策定したので、施設の修繕・更新工事を計画に沿って順次行っていく。ただし、修繕・更新工事については、多額の費用が生じることから、国の支出金や企業債によって財源を確保することとなるが、経営を圧迫することが予想されることから、経営改善の実施に取り組む必要がある。</t>
    <rPh sb="60" eb="62">
      <t>ケイカ</t>
    </rPh>
    <rPh sb="67" eb="69">
      <t>ヒツヨウ</t>
    </rPh>
    <rPh sb="105" eb="107">
      <t>シセツ</t>
    </rPh>
    <rPh sb="111" eb="113">
      <t>コウシン</t>
    </rPh>
    <rPh sb="134" eb="136">
      <t>シュウゼン</t>
    </rPh>
    <rPh sb="137" eb="139">
      <t>コウシン</t>
    </rPh>
    <rPh sb="220" eb="222">
      <t>ヒツヨウ</t>
    </rPh>
    <phoneticPr fontId="1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</si>
</sst>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6" xfId="2" applyFont="1" applyBorder="1" applyAlignment="1" applyProtection="1">
      <alignment horizontal="left" vertical="top" wrapText="1"/>
      <protection locked="0"/>
    </xf>
    <xf numFmtId="0" fontId="16" fillId="0" borderId="0" xfId="2" applyFont="1" applyBorder="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EF9-4C92-9BD8-422E2EEB0093}"/>
            </c:ext>
          </c:extLst>
        </c:ser>
        <c:dLbls>
          <c:showLegendKey val="0"/>
          <c:showVal val="0"/>
          <c:showCatName val="0"/>
          <c:showSerName val="0"/>
          <c:showPercent val="0"/>
          <c:showBubbleSize val="0"/>
        </c:dLbls>
        <c:gapWidth val="150"/>
        <c:axId val="149587840"/>
        <c:axId val="149602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0.15</c:v>
                </c:pt>
                <c:pt idx="4">
                  <c:v>0.16</c:v>
                </c:pt>
              </c:numCache>
            </c:numRef>
          </c:val>
          <c:smooth val="0"/>
          <c:extLst xmlns:c16r2="http://schemas.microsoft.com/office/drawing/2015/06/chart">
            <c:ext xmlns:c16="http://schemas.microsoft.com/office/drawing/2014/chart" uri="{C3380CC4-5D6E-409C-BE32-E72D297353CC}">
              <c16:uniqueId val="{00000001-6EF9-4C92-9BD8-422E2EEB0093}"/>
            </c:ext>
          </c:extLst>
        </c:ser>
        <c:dLbls>
          <c:showLegendKey val="0"/>
          <c:showVal val="0"/>
          <c:showCatName val="0"/>
          <c:showSerName val="0"/>
          <c:showPercent val="0"/>
          <c:showBubbleSize val="0"/>
        </c:dLbls>
        <c:marker val="1"/>
        <c:smooth val="0"/>
        <c:axId val="149587840"/>
        <c:axId val="149602304"/>
      </c:lineChart>
      <c:dateAx>
        <c:axId val="149587840"/>
        <c:scaling>
          <c:orientation val="minMax"/>
        </c:scaling>
        <c:delete val="1"/>
        <c:axPos val="b"/>
        <c:numFmt formatCode="ge" sourceLinked="1"/>
        <c:majorTickMark val="none"/>
        <c:minorTickMark val="none"/>
        <c:tickLblPos val="none"/>
        <c:crossAx val="149602304"/>
        <c:crosses val="autoZero"/>
        <c:auto val="1"/>
        <c:lblOffset val="100"/>
        <c:baseTimeUnit val="years"/>
      </c:dateAx>
      <c:valAx>
        <c:axId val="14960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58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D3D-49EB-97F8-8B9044AB4A6A}"/>
            </c:ext>
          </c:extLst>
        </c:ser>
        <c:dLbls>
          <c:showLegendKey val="0"/>
          <c:showVal val="0"/>
          <c:showCatName val="0"/>
          <c:showSerName val="0"/>
          <c:showPercent val="0"/>
          <c:showBubbleSize val="0"/>
        </c:dLbls>
        <c:gapWidth val="150"/>
        <c:axId val="152434560"/>
        <c:axId val="152453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54.05</c:v>
                </c:pt>
                <c:pt idx="4">
                  <c:v>57.54</c:v>
                </c:pt>
              </c:numCache>
            </c:numRef>
          </c:val>
          <c:smooth val="0"/>
          <c:extLst xmlns:c16r2="http://schemas.microsoft.com/office/drawing/2015/06/chart">
            <c:ext xmlns:c16="http://schemas.microsoft.com/office/drawing/2014/chart" uri="{C3380CC4-5D6E-409C-BE32-E72D297353CC}">
              <c16:uniqueId val="{00000001-AD3D-49EB-97F8-8B9044AB4A6A}"/>
            </c:ext>
          </c:extLst>
        </c:ser>
        <c:dLbls>
          <c:showLegendKey val="0"/>
          <c:showVal val="0"/>
          <c:showCatName val="0"/>
          <c:showSerName val="0"/>
          <c:showPercent val="0"/>
          <c:showBubbleSize val="0"/>
        </c:dLbls>
        <c:marker val="1"/>
        <c:smooth val="0"/>
        <c:axId val="152434560"/>
        <c:axId val="152453120"/>
      </c:lineChart>
      <c:dateAx>
        <c:axId val="152434560"/>
        <c:scaling>
          <c:orientation val="minMax"/>
        </c:scaling>
        <c:delete val="1"/>
        <c:axPos val="b"/>
        <c:numFmt formatCode="ge" sourceLinked="1"/>
        <c:majorTickMark val="none"/>
        <c:minorTickMark val="none"/>
        <c:tickLblPos val="none"/>
        <c:crossAx val="152453120"/>
        <c:crosses val="autoZero"/>
        <c:auto val="1"/>
        <c:lblOffset val="100"/>
        <c:baseTimeUnit val="years"/>
      </c:dateAx>
      <c:valAx>
        <c:axId val="15245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43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91.84</c:v>
                </c:pt>
                <c:pt idx="1">
                  <c:v>92.44</c:v>
                </c:pt>
                <c:pt idx="2">
                  <c:v>92.7</c:v>
                </c:pt>
                <c:pt idx="3">
                  <c:v>92.93</c:v>
                </c:pt>
                <c:pt idx="4">
                  <c:v>93.77</c:v>
                </c:pt>
              </c:numCache>
            </c:numRef>
          </c:val>
          <c:extLst xmlns:c16r2="http://schemas.microsoft.com/office/drawing/2015/06/chart">
            <c:ext xmlns:c16="http://schemas.microsoft.com/office/drawing/2014/chart" uri="{C3380CC4-5D6E-409C-BE32-E72D297353CC}">
              <c16:uniqueId val="{00000000-3BD6-4078-89B0-B1DFE9C817C2}"/>
            </c:ext>
          </c:extLst>
        </c:ser>
        <c:dLbls>
          <c:showLegendKey val="0"/>
          <c:showVal val="0"/>
          <c:showCatName val="0"/>
          <c:showSerName val="0"/>
          <c:showPercent val="0"/>
          <c:showBubbleSize val="0"/>
        </c:dLbls>
        <c:gapWidth val="150"/>
        <c:axId val="152480000"/>
        <c:axId val="152490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92.88</c:v>
                </c:pt>
                <c:pt idx="4">
                  <c:v>92.87</c:v>
                </c:pt>
              </c:numCache>
            </c:numRef>
          </c:val>
          <c:smooth val="0"/>
          <c:extLst xmlns:c16r2="http://schemas.microsoft.com/office/drawing/2015/06/chart">
            <c:ext xmlns:c16="http://schemas.microsoft.com/office/drawing/2014/chart" uri="{C3380CC4-5D6E-409C-BE32-E72D297353CC}">
              <c16:uniqueId val="{00000001-3BD6-4078-89B0-B1DFE9C817C2}"/>
            </c:ext>
          </c:extLst>
        </c:ser>
        <c:dLbls>
          <c:showLegendKey val="0"/>
          <c:showVal val="0"/>
          <c:showCatName val="0"/>
          <c:showSerName val="0"/>
          <c:showPercent val="0"/>
          <c:showBubbleSize val="0"/>
        </c:dLbls>
        <c:marker val="1"/>
        <c:smooth val="0"/>
        <c:axId val="152480000"/>
        <c:axId val="152490368"/>
      </c:lineChart>
      <c:dateAx>
        <c:axId val="152480000"/>
        <c:scaling>
          <c:orientation val="minMax"/>
        </c:scaling>
        <c:delete val="1"/>
        <c:axPos val="b"/>
        <c:numFmt formatCode="ge" sourceLinked="1"/>
        <c:majorTickMark val="none"/>
        <c:minorTickMark val="none"/>
        <c:tickLblPos val="none"/>
        <c:crossAx val="152490368"/>
        <c:crosses val="autoZero"/>
        <c:auto val="1"/>
        <c:lblOffset val="100"/>
        <c:baseTimeUnit val="years"/>
      </c:dateAx>
      <c:valAx>
        <c:axId val="15249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48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68.150000000000006</c:v>
                </c:pt>
                <c:pt idx="1">
                  <c:v>69.16</c:v>
                </c:pt>
                <c:pt idx="2">
                  <c:v>69.510000000000005</c:v>
                </c:pt>
                <c:pt idx="3">
                  <c:v>70.489999999999995</c:v>
                </c:pt>
                <c:pt idx="4">
                  <c:v>78.56</c:v>
                </c:pt>
              </c:numCache>
            </c:numRef>
          </c:val>
          <c:extLst xmlns:c16r2="http://schemas.microsoft.com/office/drawing/2015/06/chart">
            <c:ext xmlns:c16="http://schemas.microsoft.com/office/drawing/2014/chart" uri="{C3380CC4-5D6E-409C-BE32-E72D297353CC}">
              <c16:uniqueId val="{00000000-97CD-4003-99CC-158217A5A099}"/>
            </c:ext>
          </c:extLst>
        </c:ser>
        <c:dLbls>
          <c:showLegendKey val="0"/>
          <c:showVal val="0"/>
          <c:showCatName val="0"/>
          <c:showSerName val="0"/>
          <c:showPercent val="0"/>
          <c:showBubbleSize val="0"/>
        </c:dLbls>
        <c:gapWidth val="150"/>
        <c:axId val="151996672"/>
        <c:axId val="152011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7CD-4003-99CC-158217A5A099}"/>
            </c:ext>
          </c:extLst>
        </c:ser>
        <c:dLbls>
          <c:showLegendKey val="0"/>
          <c:showVal val="0"/>
          <c:showCatName val="0"/>
          <c:showSerName val="0"/>
          <c:showPercent val="0"/>
          <c:showBubbleSize val="0"/>
        </c:dLbls>
        <c:marker val="1"/>
        <c:smooth val="0"/>
        <c:axId val="151996672"/>
        <c:axId val="152011136"/>
      </c:lineChart>
      <c:dateAx>
        <c:axId val="151996672"/>
        <c:scaling>
          <c:orientation val="minMax"/>
        </c:scaling>
        <c:delete val="1"/>
        <c:axPos val="b"/>
        <c:numFmt formatCode="ge" sourceLinked="1"/>
        <c:majorTickMark val="none"/>
        <c:minorTickMark val="none"/>
        <c:tickLblPos val="none"/>
        <c:crossAx val="152011136"/>
        <c:crosses val="autoZero"/>
        <c:auto val="1"/>
        <c:lblOffset val="100"/>
        <c:baseTimeUnit val="years"/>
      </c:dateAx>
      <c:valAx>
        <c:axId val="15201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99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38C-46BE-AA69-E3F6017E67FF}"/>
            </c:ext>
          </c:extLst>
        </c:ser>
        <c:dLbls>
          <c:showLegendKey val="0"/>
          <c:showVal val="0"/>
          <c:showCatName val="0"/>
          <c:showSerName val="0"/>
          <c:showPercent val="0"/>
          <c:showBubbleSize val="0"/>
        </c:dLbls>
        <c:gapWidth val="150"/>
        <c:axId val="152033920"/>
        <c:axId val="15203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38C-46BE-AA69-E3F6017E67FF}"/>
            </c:ext>
          </c:extLst>
        </c:ser>
        <c:dLbls>
          <c:showLegendKey val="0"/>
          <c:showVal val="0"/>
          <c:showCatName val="0"/>
          <c:showSerName val="0"/>
          <c:showPercent val="0"/>
          <c:showBubbleSize val="0"/>
        </c:dLbls>
        <c:marker val="1"/>
        <c:smooth val="0"/>
        <c:axId val="152033920"/>
        <c:axId val="152036096"/>
      </c:lineChart>
      <c:dateAx>
        <c:axId val="152033920"/>
        <c:scaling>
          <c:orientation val="minMax"/>
        </c:scaling>
        <c:delete val="1"/>
        <c:axPos val="b"/>
        <c:numFmt formatCode="ge" sourceLinked="1"/>
        <c:majorTickMark val="none"/>
        <c:minorTickMark val="none"/>
        <c:tickLblPos val="none"/>
        <c:crossAx val="152036096"/>
        <c:crosses val="autoZero"/>
        <c:auto val="1"/>
        <c:lblOffset val="100"/>
        <c:baseTimeUnit val="years"/>
      </c:dateAx>
      <c:valAx>
        <c:axId val="15203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03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84A-4986-BE4E-B9E766705BBB}"/>
            </c:ext>
          </c:extLst>
        </c:ser>
        <c:dLbls>
          <c:showLegendKey val="0"/>
          <c:showVal val="0"/>
          <c:showCatName val="0"/>
          <c:showSerName val="0"/>
          <c:showPercent val="0"/>
          <c:showBubbleSize val="0"/>
        </c:dLbls>
        <c:gapWidth val="150"/>
        <c:axId val="152120320"/>
        <c:axId val="15215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84A-4986-BE4E-B9E766705BBB}"/>
            </c:ext>
          </c:extLst>
        </c:ser>
        <c:dLbls>
          <c:showLegendKey val="0"/>
          <c:showVal val="0"/>
          <c:showCatName val="0"/>
          <c:showSerName val="0"/>
          <c:showPercent val="0"/>
          <c:showBubbleSize val="0"/>
        </c:dLbls>
        <c:marker val="1"/>
        <c:smooth val="0"/>
        <c:axId val="152120320"/>
        <c:axId val="152159360"/>
      </c:lineChart>
      <c:dateAx>
        <c:axId val="152120320"/>
        <c:scaling>
          <c:orientation val="minMax"/>
        </c:scaling>
        <c:delete val="1"/>
        <c:axPos val="b"/>
        <c:numFmt formatCode="ge" sourceLinked="1"/>
        <c:majorTickMark val="none"/>
        <c:minorTickMark val="none"/>
        <c:tickLblPos val="none"/>
        <c:crossAx val="152159360"/>
        <c:crosses val="autoZero"/>
        <c:auto val="1"/>
        <c:lblOffset val="100"/>
        <c:baseTimeUnit val="years"/>
      </c:dateAx>
      <c:valAx>
        <c:axId val="15215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12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3DF-4BED-91DB-40C712603AD7}"/>
            </c:ext>
          </c:extLst>
        </c:ser>
        <c:dLbls>
          <c:showLegendKey val="0"/>
          <c:showVal val="0"/>
          <c:showCatName val="0"/>
          <c:showSerName val="0"/>
          <c:showPercent val="0"/>
          <c:showBubbleSize val="0"/>
        </c:dLbls>
        <c:gapWidth val="150"/>
        <c:axId val="152184320"/>
        <c:axId val="15218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3DF-4BED-91DB-40C712603AD7}"/>
            </c:ext>
          </c:extLst>
        </c:ser>
        <c:dLbls>
          <c:showLegendKey val="0"/>
          <c:showVal val="0"/>
          <c:showCatName val="0"/>
          <c:showSerName val="0"/>
          <c:showPercent val="0"/>
          <c:showBubbleSize val="0"/>
        </c:dLbls>
        <c:marker val="1"/>
        <c:smooth val="0"/>
        <c:axId val="152184320"/>
        <c:axId val="152186240"/>
      </c:lineChart>
      <c:dateAx>
        <c:axId val="152184320"/>
        <c:scaling>
          <c:orientation val="minMax"/>
        </c:scaling>
        <c:delete val="1"/>
        <c:axPos val="b"/>
        <c:numFmt formatCode="ge" sourceLinked="1"/>
        <c:majorTickMark val="none"/>
        <c:minorTickMark val="none"/>
        <c:tickLblPos val="none"/>
        <c:crossAx val="152186240"/>
        <c:crosses val="autoZero"/>
        <c:auto val="1"/>
        <c:lblOffset val="100"/>
        <c:baseTimeUnit val="years"/>
      </c:dateAx>
      <c:valAx>
        <c:axId val="15218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18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9AD-4DA2-8B66-D75361BF9190}"/>
            </c:ext>
          </c:extLst>
        </c:ser>
        <c:dLbls>
          <c:showLegendKey val="0"/>
          <c:showVal val="0"/>
          <c:showCatName val="0"/>
          <c:showSerName val="0"/>
          <c:showPercent val="0"/>
          <c:showBubbleSize val="0"/>
        </c:dLbls>
        <c:gapWidth val="150"/>
        <c:axId val="152221568"/>
        <c:axId val="15223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9AD-4DA2-8B66-D75361BF9190}"/>
            </c:ext>
          </c:extLst>
        </c:ser>
        <c:dLbls>
          <c:showLegendKey val="0"/>
          <c:showVal val="0"/>
          <c:showCatName val="0"/>
          <c:showSerName val="0"/>
          <c:showPercent val="0"/>
          <c:showBubbleSize val="0"/>
        </c:dLbls>
        <c:marker val="1"/>
        <c:smooth val="0"/>
        <c:axId val="152221568"/>
        <c:axId val="152236032"/>
      </c:lineChart>
      <c:dateAx>
        <c:axId val="152221568"/>
        <c:scaling>
          <c:orientation val="minMax"/>
        </c:scaling>
        <c:delete val="1"/>
        <c:axPos val="b"/>
        <c:numFmt formatCode="ge" sourceLinked="1"/>
        <c:majorTickMark val="none"/>
        <c:minorTickMark val="none"/>
        <c:tickLblPos val="none"/>
        <c:crossAx val="152236032"/>
        <c:crosses val="autoZero"/>
        <c:auto val="1"/>
        <c:lblOffset val="100"/>
        <c:baseTimeUnit val="years"/>
      </c:dateAx>
      <c:valAx>
        <c:axId val="15223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221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230.2</c:v>
                </c:pt>
                <c:pt idx="1">
                  <c:v>525.41999999999996</c:v>
                </c:pt>
                <c:pt idx="2" formatCode="#,##0.00;&quot;△&quot;#,##0.00">
                  <c:v>0</c:v>
                </c:pt>
                <c:pt idx="3">
                  <c:v>102.99</c:v>
                </c:pt>
                <c:pt idx="4">
                  <c:v>87.91</c:v>
                </c:pt>
              </c:numCache>
            </c:numRef>
          </c:val>
          <c:extLst xmlns:c16r2="http://schemas.microsoft.com/office/drawing/2015/06/chart">
            <c:ext xmlns:c16="http://schemas.microsoft.com/office/drawing/2014/chart" uri="{C3380CC4-5D6E-409C-BE32-E72D297353CC}">
              <c16:uniqueId val="{00000000-55DF-46DF-BA36-E3BFA0B1F4A1}"/>
            </c:ext>
          </c:extLst>
        </c:ser>
        <c:dLbls>
          <c:showLegendKey val="0"/>
          <c:showVal val="0"/>
          <c:showCatName val="0"/>
          <c:showSerName val="0"/>
          <c:showPercent val="0"/>
          <c:showBubbleSize val="0"/>
        </c:dLbls>
        <c:gapWidth val="150"/>
        <c:axId val="152257280"/>
        <c:axId val="152259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798.84</c:v>
                </c:pt>
                <c:pt idx="4">
                  <c:v>692.13</c:v>
                </c:pt>
              </c:numCache>
            </c:numRef>
          </c:val>
          <c:smooth val="0"/>
          <c:extLst xmlns:c16r2="http://schemas.microsoft.com/office/drawing/2015/06/chart">
            <c:ext xmlns:c16="http://schemas.microsoft.com/office/drawing/2014/chart" uri="{C3380CC4-5D6E-409C-BE32-E72D297353CC}">
              <c16:uniqueId val="{00000001-55DF-46DF-BA36-E3BFA0B1F4A1}"/>
            </c:ext>
          </c:extLst>
        </c:ser>
        <c:dLbls>
          <c:showLegendKey val="0"/>
          <c:showVal val="0"/>
          <c:showCatName val="0"/>
          <c:showSerName val="0"/>
          <c:showPercent val="0"/>
          <c:showBubbleSize val="0"/>
        </c:dLbls>
        <c:marker val="1"/>
        <c:smooth val="0"/>
        <c:axId val="152257280"/>
        <c:axId val="152259200"/>
      </c:lineChart>
      <c:dateAx>
        <c:axId val="152257280"/>
        <c:scaling>
          <c:orientation val="minMax"/>
        </c:scaling>
        <c:delete val="1"/>
        <c:axPos val="b"/>
        <c:numFmt formatCode="ge" sourceLinked="1"/>
        <c:majorTickMark val="none"/>
        <c:minorTickMark val="none"/>
        <c:tickLblPos val="none"/>
        <c:crossAx val="152259200"/>
        <c:crosses val="autoZero"/>
        <c:auto val="1"/>
        <c:lblOffset val="100"/>
        <c:baseTimeUnit val="years"/>
      </c:dateAx>
      <c:valAx>
        <c:axId val="15225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25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99.23</c:v>
                </c:pt>
                <c:pt idx="1">
                  <c:v>109.23</c:v>
                </c:pt>
                <c:pt idx="2">
                  <c:v>138.37</c:v>
                </c:pt>
                <c:pt idx="3">
                  <c:v>84.32</c:v>
                </c:pt>
                <c:pt idx="4">
                  <c:v>100</c:v>
                </c:pt>
              </c:numCache>
            </c:numRef>
          </c:val>
          <c:extLst xmlns:c16r2="http://schemas.microsoft.com/office/drawing/2015/06/chart">
            <c:ext xmlns:c16="http://schemas.microsoft.com/office/drawing/2014/chart" uri="{C3380CC4-5D6E-409C-BE32-E72D297353CC}">
              <c16:uniqueId val="{00000000-2128-4913-900D-698CEC51E12F}"/>
            </c:ext>
          </c:extLst>
        </c:ser>
        <c:dLbls>
          <c:showLegendKey val="0"/>
          <c:showVal val="0"/>
          <c:showCatName val="0"/>
          <c:showSerName val="0"/>
          <c:showPercent val="0"/>
          <c:showBubbleSize val="0"/>
        </c:dLbls>
        <c:gapWidth val="150"/>
        <c:axId val="152302720"/>
        <c:axId val="152304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86.85</c:v>
                </c:pt>
                <c:pt idx="4">
                  <c:v>88.98</c:v>
                </c:pt>
              </c:numCache>
            </c:numRef>
          </c:val>
          <c:smooth val="0"/>
          <c:extLst xmlns:c16r2="http://schemas.microsoft.com/office/drawing/2015/06/chart">
            <c:ext xmlns:c16="http://schemas.microsoft.com/office/drawing/2014/chart" uri="{C3380CC4-5D6E-409C-BE32-E72D297353CC}">
              <c16:uniqueId val="{00000001-2128-4913-900D-698CEC51E12F}"/>
            </c:ext>
          </c:extLst>
        </c:ser>
        <c:dLbls>
          <c:showLegendKey val="0"/>
          <c:showVal val="0"/>
          <c:showCatName val="0"/>
          <c:showSerName val="0"/>
          <c:showPercent val="0"/>
          <c:showBubbleSize val="0"/>
        </c:dLbls>
        <c:marker val="1"/>
        <c:smooth val="0"/>
        <c:axId val="152302720"/>
        <c:axId val="152304640"/>
      </c:lineChart>
      <c:dateAx>
        <c:axId val="152302720"/>
        <c:scaling>
          <c:orientation val="minMax"/>
        </c:scaling>
        <c:delete val="1"/>
        <c:axPos val="b"/>
        <c:numFmt formatCode="ge" sourceLinked="1"/>
        <c:majorTickMark val="none"/>
        <c:minorTickMark val="none"/>
        <c:tickLblPos val="none"/>
        <c:crossAx val="152304640"/>
        <c:crosses val="autoZero"/>
        <c:auto val="1"/>
        <c:lblOffset val="100"/>
        <c:baseTimeUnit val="years"/>
      </c:dateAx>
      <c:valAx>
        <c:axId val="15230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30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179.43</c:v>
                </c:pt>
                <c:pt idx="1">
                  <c:v>164.52</c:v>
                </c:pt>
                <c:pt idx="2">
                  <c:v>130.28</c:v>
                </c:pt>
                <c:pt idx="3">
                  <c:v>211.06</c:v>
                </c:pt>
                <c:pt idx="4">
                  <c:v>179.21</c:v>
                </c:pt>
              </c:numCache>
            </c:numRef>
          </c:val>
          <c:extLst xmlns:c16r2="http://schemas.microsoft.com/office/drawing/2015/06/chart">
            <c:ext xmlns:c16="http://schemas.microsoft.com/office/drawing/2014/chart" uri="{C3380CC4-5D6E-409C-BE32-E72D297353CC}">
              <c16:uniqueId val="{00000000-D9CE-4857-B676-B6301FA4D1E2}"/>
            </c:ext>
          </c:extLst>
        </c:ser>
        <c:dLbls>
          <c:showLegendKey val="0"/>
          <c:showVal val="0"/>
          <c:showCatName val="0"/>
          <c:showSerName val="0"/>
          <c:showPercent val="0"/>
          <c:showBubbleSize val="0"/>
        </c:dLbls>
        <c:gapWidth val="150"/>
        <c:axId val="152401408"/>
        <c:axId val="152403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177.15</c:v>
                </c:pt>
                <c:pt idx="4">
                  <c:v>175.05</c:v>
                </c:pt>
              </c:numCache>
            </c:numRef>
          </c:val>
          <c:smooth val="0"/>
          <c:extLst xmlns:c16r2="http://schemas.microsoft.com/office/drawing/2015/06/chart">
            <c:ext xmlns:c16="http://schemas.microsoft.com/office/drawing/2014/chart" uri="{C3380CC4-5D6E-409C-BE32-E72D297353CC}">
              <c16:uniqueId val="{00000001-D9CE-4857-B676-B6301FA4D1E2}"/>
            </c:ext>
          </c:extLst>
        </c:ser>
        <c:dLbls>
          <c:showLegendKey val="0"/>
          <c:showVal val="0"/>
          <c:showCatName val="0"/>
          <c:showSerName val="0"/>
          <c:showPercent val="0"/>
          <c:showBubbleSize val="0"/>
        </c:dLbls>
        <c:marker val="1"/>
        <c:smooth val="0"/>
        <c:axId val="152401408"/>
        <c:axId val="152403328"/>
      </c:lineChart>
      <c:dateAx>
        <c:axId val="152401408"/>
        <c:scaling>
          <c:orientation val="minMax"/>
        </c:scaling>
        <c:delete val="1"/>
        <c:axPos val="b"/>
        <c:numFmt formatCode="ge" sourceLinked="1"/>
        <c:majorTickMark val="none"/>
        <c:minorTickMark val="none"/>
        <c:tickLblPos val="none"/>
        <c:crossAx val="152403328"/>
        <c:crosses val="autoZero"/>
        <c:auto val="1"/>
        <c:lblOffset val="100"/>
        <c:baseTimeUnit val="years"/>
      </c:dateAx>
      <c:valAx>
        <c:axId val="15240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40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view="pageBreakPreview" zoomScale="80" zoomScaleNormal="100" zoomScaleSheetLayoutView="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村山市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Cd1</v>
      </c>
      <c r="X8" s="48"/>
      <c r="Y8" s="48"/>
      <c r="Z8" s="48"/>
      <c r="AA8" s="48"/>
      <c r="AB8" s="48"/>
      <c r="AC8" s="48"/>
      <c r="AD8" s="49" t="str">
        <f>データ!$M$6</f>
        <v>非設置</v>
      </c>
      <c r="AE8" s="49"/>
      <c r="AF8" s="49"/>
      <c r="AG8" s="49"/>
      <c r="AH8" s="49"/>
      <c r="AI8" s="49"/>
      <c r="AJ8" s="49"/>
      <c r="AK8" s="3"/>
      <c r="AL8" s="50">
        <f>データ!S6</f>
        <v>24261</v>
      </c>
      <c r="AM8" s="50"/>
      <c r="AN8" s="50"/>
      <c r="AO8" s="50"/>
      <c r="AP8" s="50"/>
      <c r="AQ8" s="50"/>
      <c r="AR8" s="50"/>
      <c r="AS8" s="50"/>
      <c r="AT8" s="45">
        <f>データ!T6</f>
        <v>196.98</v>
      </c>
      <c r="AU8" s="45"/>
      <c r="AV8" s="45"/>
      <c r="AW8" s="45"/>
      <c r="AX8" s="45"/>
      <c r="AY8" s="45"/>
      <c r="AZ8" s="45"/>
      <c r="BA8" s="45"/>
      <c r="BB8" s="45">
        <f>データ!U6</f>
        <v>123.16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58.37</v>
      </c>
      <c r="Q10" s="45"/>
      <c r="R10" s="45"/>
      <c r="S10" s="45"/>
      <c r="T10" s="45"/>
      <c r="U10" s="45"/>
      <c r="V10" s="45"/>
      <c r="W10" s="45">
        <f>データ!Q6</f>
        <v>84.13</v>
      </c>
      <c r="X10" s="45"/>
      <c r="Y10" s="45"/>
      <c r="Z10" s="45"/>
      <c r="AA10" s="45"/>
      <c r="AB10" s="45"/>
      <c r="AC10" s="45"/>
      <c r="AD10" s="50">
        <f>データ!R6</f>
        <v>3240</v>
      </c>
      <c r="AE10" s="50"/>
      <c r="AF10" s="50"/>
      <c r="AG10" s="50"/>
      <c r="AH10" s="50"/>
      <c r="AI10" s="50"/>
      <c r="AJ10" s="50"/>
      <c r="AK10" s="2"/>
      <c r="AL10" s="50">
        <f>データ!V6</f>
        <v>14049</v>
      </c>
      <c r="AM10" s="50"/>
      <c r="AN10" s="50"/>
      <c r="AO10" s="50"/>
      <c r="AP10" s="50"/>
      <c r="AQ10" s="50"/>
      <c r="AR10" s="50"/>
      <c r="AS10" s="50"/>
      <c r="AT10" s="45">
        <f>データ!W6</f>
        <v>6.29</v>
      </c>
      <c r="AU10" s="45"/>
      <c r="AV10" s="45"/>
      <c r="AW10" s="45"/>
      <c r="AX10" s="45"/>
      <c r="AY10" s="45"/>
      <c r="AZ10" s="45"/>
      <c r="BA10" s="45"/>
      <c r="BB10" s="45">
        <f>データ!X6</f>
        <v>2233.5500000000002</v>
      </c>
      <c r="BC10" s="45"/>
      <c r="BD10" s="45"/>
      <c r="BE10" s="45"/>
      <c r="BF10" s="45"/>
      <c r="BG10" s="45"/>
      <c r="BH10" s="45"/>
      <c r="BI10" s="45"/>
      <c r="BJ10" s="2"/>
      <c r="BK10" s="2"/>
      <c r="BL10" s="74" t="s">
        <v>22</v>
      </c>
      <c r="BM10" s="7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6" t="s">
        <v>24</v>
      </c>
      <c r="BM11" s="76"/>
      <c r="BN11" s="76"/>
      <c r="BO11" s="76"/>
      <c r="BP11" s="76"/>
      <c r="BQ11" s="76"/>
      <c r="BR11" s="76"/>
      <c r="BS11" s="76"/>
      <c r="BT11" s="76"/>
      <c r="BU11" s="76"/>
      <c r="BV11" s="76"/>
      <c r="BW11" s="76"/>
      <c r="BX11" s="76"/>
      <c r="BY11" s="76"/>
      <c r="BZ11" s="7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6"/>
      <c r="BM12" s="76"/>
      <c r="BN12" s="76"/>
      <c r="BO12" s="76"/>
      <c r="BP12" s="76"/>
      <c r="BQ12" s="76"/>
      <c r="BR12" s="76"/>
      <c r="BS12" s="76"/>
      <c r="BT12" s="76"/>
      <c r="BU12" s="76"/>
      <c r="BV12" s="76"/>
      <c r="BW12" s="76"/>
      <c r="BX12" s="76"/>
      <c r="BY12" s="76"/>
      <c r="BZ12" s="7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7"/>
      <c r="BM13" s="77"/>
      <c r="BN13" s="77"/>
      <c r="BO13" s="77"/>
      <c r="BP13" s="77"/>
      <c r="BQ13" s="77"/>
      <c r="BR13" s="77"/>
      <c r="BS13" s="77"/>
      <c r="BT13" s="77"/>
      <c r="BU13" s="77"/>
      <c r="BV13" s="77"/>
      <c r="BW13" s="77"/>
      <c r="BX13" s="77"/>
      <c r="BY13" s="77"/>
      <c r="BZ13" s="77"/>
    </row>
    <row r="14" spans="1:78" ht="13.5" customHeight="1" x14ac:dyDescent="0.15">
      <c r="A14" s="2"/>
      <c r="B14" s="78" t="s">
        <v>25</v>
      </c>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80"/>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114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8"/>
      <c r="BM59" s="69"/>
      <c r="BN59" s="69"/>
      <c r="BO59" s="69"/>
      <c r="BP59" s="69"/>
      <c r="BQ59" s="69"/>
      <c r="BR59" s="69"/>
      <c r="BS59" s="69"/>
      <c r="BT59" s="69"/>
      <c r="BU59" s="69"/>
      <c r="BV59" s="69"/>
      <c r="BW59" s="69"/>
      <c r="BX59" s="69"/>
      <c r="BY59" s="69"/>
      <c r="BZ59" s="70"/>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113</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1"/>
      <c r="BM82" s="72"/>
      <c r="BN82" s="72"/>
      <c r="BO82" s="72"/>
      <c r="BP82" s="72"/>
      <c r="BQ82" s="72"/>
      <c r="BR82" s="72"/>
      <c r="BS82" s="72"/>
      <c r="BT82" s="72"/>
      <c r="BU82" s="72"/>
      <c r="BV82" s="72"/>
      <c r="BW82" s="72"/>
      <c r="BX82" s="72"/>
      <c r="BY82" s="72"/>
      <c r="BZ82" s="73"/>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45</v>
      </c>
      <c r="N86" s="26" t="s">
        <v>43</v>
      </c>
      <c r="O86" s="26" t="str">
        <f>データ!EO6</f>
        <v>【0.23】</v>
      </c>
    </row>
  </sheetData>
  <sheetProtection algorithmName="SHA-512" hashValue="ssN07QCsZ59BRepaDisaB+nQRFqL7X1doTyNvKYdB3jqyT9H9g4mdT8Z4ne60ogl+zjprObrC79XMpyGwHD67A==" saltValue="UgzNetKmTU30gSlwgmzw0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82" t="s">
        <v>55</v>
      </c>
      <c r="I3" s="83"/>
      <c r="J3" s="83"/>
      <c r="K3" s="83"/>
      <c r="L3" s="83"/>
      <c r="M3" s="83"/>
      <c r="N3" s="83"/>
      <c r="O3" s="83"/>
      <c r="P3" s="83"/>
      <c r="Q3" s="83"/>
      <c r="R3" s="83"/>
      <c r="S3" s="83"/>
      <c r="T3" s="83"/>
      <c r="U3" s="83"/>
      <c r="V3" s="83"/>
      <c r="W3" s="83"/>
      <c r="X3" s="84"/>
      <c r="Y3" s="88" t="s">
        <v>56</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57</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8" t="s">
        <v>58</v>
      </c>
      <c r="B4" s="30"/>
      <c r="C4" s="30"/>
      <c r="D4" s="30"/>
      <c r="E4" s="30"/>
      <c r="F4" s="30"/>
      <c r="G4" s="30"/>
      <c r="H4" s="85"/>
      <c r="I4" s="86"/>
      <c r="J4" s="86"/>
      <c r="K4" s="86"/>
      <c r="L4" s="86"/>
      <c r="M4" s="86"/>
      <c r="N4" s="86"/>
      <c r="O4" s="86"/>
      <c r="P4" s="86"/>
      <c r="Q4" s="86"/>
      <c r="R4" s="86"/>
      <c r="S4" s="86"/>
      <c r="T4" s="86"/>
      <c r="U4" s="86"/>
      <c r="V4" s="86"/>
      <c r="W4" s="86"/>
      <c r="X4" s="87"/>
      <c r="Y4" s="81" t="s">
        <v>59</v>
      </c>
      <c r="Z4" s="81"/>
      <c r="AA4" s="81"/>
      <c r="AB4" s="81"/>
      <c r="AC4" s="81"/>
      <c r="AD4" s="81"/>
      <c r="AE4" s="81"/>
      <c r="AF4" s="81"/>
      <c r="AG4" s="81"/>
      <c r="AH4" s="81"/>
      <c r="AI4" s="81"/>
      <c r="AJ4" s="81" t="s">
        <v>60</v>
      </c>
      <c r="AK4" s="81"/>
      <c r="AL4" s="81"/>
      <c r="AM4" s="81"/>
      <c r="AN4" s="81"/>
      <c r="AO4" s="81"/>
      <c r="AP4" s="81"/>
      <c r="AQ4" s="81"/>
      <c r="AR4" s="81"/>
      <c r="AS4" s="81"/>
      <c r="AT4" s="81"/>
      <c r="AU4" s="81" t="s">
        <v>61</v>
      </c>
      <c r="AV4" s="81"/>
      <c r="AW4" s="81"/>
      <c r="AX4" s="81"/>
      <c r="AY4" s="81"/>
      <c r="AZ4" s="81"/>
      <c r="BA4" s="81"/>
      <c r="BB4" s="81"/>
      <c r="BC4" s="81"/>
      <c r="BD4" s="81"/>
      <c r="BE4" s="81"/>
      <c r="BF4" s="81" t="s">
        <v>62</v>
      </c>
      <c r="BG4" s="81"/>
      <c r="BH4" s="81"/>
      <c r="BI4" s="81"/>
      <c r="BJ4" s="81"/>
      <c r="BK4" s="81"/>
      <c r="BL4" s="81"/>
      <c r="BM4" s="81"/>
      <c r="BN4" s="81"/>
      <c r="BO4" s="81"/>
      <c r="BP4" s="81"/>
      <c r="BQ4" s="81" t="s">
        <v>63</v>
      </c>
      <c r="BR4" s="81"/>
      <c r="BS4" s="81"/>
      <c r="BT4" s="81"/>
      <c r="BU4" s="81"/>
      <c r="BV4" s="81"/>
      <c r="BW4" s="81"/>
      <c r="BX4" s="81"/>
      <c r="BY4" s="81"/>
      <c r="BZ4" s="81"/>
      <c r="CA4" s="81"/>
      <c r="CB4" s="81" t="s">
        <v>64</v>
      </c>
      <c r="CC4" s="81"/>
      <c r="CD4" s="81"/>
      <c r="CE4" s="81"/>
      <c r="CF4" s="81"/>
      <c r="CG4" s="81"/>
      <c r="CH4" s="81"/>
      <c r="CI4" s="81"/>
      <c r="CJ4" s="81"/>
      <c r="CK4" s="81"/>
      <c r="CL4" s="81"/>
      <c r="CM4" s="81" t="s">
        <v>65</v>
      </c>
      <c r="CN4" s="81"/>
      <c r="CO4" s="81"/>
      <c r="CP4" s="81"/>
      <c r="CQ4" s="81"/>
      <c r="CR4" s="81"/>
      <c r="CS4" s="81"/>
      <c r="CT4" s="81"/>
      <c r="CU4" s="81"/>
      <c r="CV4" s="81"/>
      <c r="CW4" s="81"/>
      <c r="CX4" s="81" t="s">
        <v>66</v>
      </c>
      <c r="CY4" s="81"/>
      <c r="CZ4" s="81"/>
      <c r="DA4" s="81"/>
      <c r="DB4" s="81"/>
      <c r="DC4" s="81"/>
      <c r="DD4" s="81"/>
      <c r="DE4" s="81"/>
      <c r="DF4" s="81"/>
      <c r="DG4" s="81"/>
      <c r="DH4" s="81"/>
      <c r="DI4" s="81" t="s">
        <v>67</v>
      </c>
      <c r="DJ4" s="81"/>
      <c r="DK4" s="81"/>
      <c r="DL4" s="81"/>
      <c r="DM4" s="81"/>
      <c r="DN4" s="81"/>
      <c r="DO4" s="81"/>
      <c r="DP4" s="81"/>
      <c r="DQ4" s="81"/>
      <c r="DR4" s="81"/>
      <c r="DS4" s="81"/>
      <c r="DT4" s="81" t="s">
        <v>68</v>
      </c>
      <c r="DU4" s="81"/>
      <c r="DV4" s="81"/>
      <c r="DW4" s="81"/>
      <c r="DX4" s="81"/>
      <c r="DY4" s="81"/>
      <c r="DZ4" s="81"/>
      <c r="EA4" s="81"/>
      <c r="EB4" s="81"/>
      <c r="EC4" s="81"/>
      <c r="ED4" s="81"/>
      <c r="EE4" s="81" t="s">
        <v>69</v>
      </c>
      <c r="EF4" s="81"/>
      <c r="EG4" s="81"/>
      <c r="EH4" s="81"/>
      <c r="EI4" s="81"/>
      <c r="EJ4" s="81"/>
      <c r="EK4" s="81"/>
      <c r="EL4" s="81"/>
      <c r="EM4" s="81"/>
      <c r="EN4" s="81"/>
      <c r="EO4" s="81"/>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62081</v>
      </c>
      <c r="D6" s="33">
        <f t="shared" si="3"/>
        <v>47</v>
      </c>
      <c r="E6" s="33">
        <f t="shared" si="3"/>
        <v>17</v>
      </c>
      <c r="F6" s="33">
        <f t="shared" si="3"/>
        <v>1</v>
      </c>
      <c r="G6" s="33">
        <f t="shared" si="3"/>
        <v>0</v>
      </c>
      <c r="H6" s="33" t="str">
        <f t="shared" si="3"/>
        <v>山形県　村山市</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58.37</v>
      </c>
      <c r="Q6" s="34">
        <f t="shared" si="3"/>
        <v>84.13</v>
      </c>
      <c r="R6" s="34">
        <f t="shared" si="3"/>
        <v>3240</v>
      </c>
      <c r="S6" s="34">
        <f t="shared" si="3"/>
        <v>24261</v>
      </c>
      <c r="T6" s="34">
        <f t="shared" si="3"/>
        <v>196.98</v>
      </c>
      <c r="U6" s="34">
        <f t="shared" si="3"/>
        <v>123.16</v>
      </c>
      <c r="V6" s="34">
        <f t="shared" si="3"/>
        <v>14049</v>
      </c>
      <c r="W6" s="34">
        <f t="shared" si="3"/>
        <v>6.29</v>
      </c>
      <c r="X6" s="34">
        <f t="shared" si="3"/>
        <v>2233.5500000000002</v>
      </c>
      <c r="Y6" s="35">
        <f>IF(Y7="",NA(),Y7)</f>
        <v>68.150000000000006</v>
      </c>
      <c r="Z6" s="35">
        <f t="shared" ref="Z6:AH6" si="4">IF(Z7="",NA(),Z7)</f>
        <v>69.16</v>
      </c>
      <c r="AA6" s="35">
        <f t="shared" si="4"/>
        <v>69.510000000000005</v>
      </c>
      <c r="AB6" s="35">
        <f t="shared" si="4"/>
        <v>70.489999999999995</v>
      </c>
      <c r="AC6" s="35">
        <f t="shared" si="4"/>
        <v>78.56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230.2</v>
      </c>
      <c r="BG6" s="35">
        <f t="shared" ref="BG6:BO6" si="7">IF(BG7="",NA(),BG7)</f>
        <v>525.41999999999996</v>
      </c>
      <c r="BH6" s="34">
        <f t="shared" si="7"/>
        <v>0</v>
      </c>
      <c r="BI6" s="35">
        <f t="shared" si="7"/>
        <v>102.99</v>
      </c>
      <c r="BJ6" s="35">
        <f t="shared" si="7"/>
        <v>87.91</v>
      </c>
      <c r="BK6" s="35">
        <f t="shared" si="7"/>
        <v>1203.71</v>
      </c>
      <c r="BL6" s="35">
        <f t="shared" si="7"/>
        <v>1162.3599999999999</v>
      </c>
      <c r="BM6" s="35">
        <f t="shared" si="7"/>
        <v>1047.6500000000001</v>
      </c>
      <c r="BN6" s="35">
        <f t="shared" si="7"/>
        <v>798.84</v>
      </c>
      <c r="BO6" s="35">
        <f t="shared" si="7"/>
        <v>692.13</v>
      </c>
      <c r="BP6" s="34" t="str">
        <f>IF(BP7="","",IF(BP7="-","【-】","【"&amp;SUBSTITUTE(TEXT(BP7,"#,##0.00"),"-","△")&amp;"】"))</f>
        <v>【682.78】</v>
      </c>
      <c r="BQ6" s="35">
        <f>IF(BQ7="",NA(),BQ7)</f>
        <v>99.23</v>
      </c>
      <c r="BR6" s="35">
        <f t="shared" ref="BR6:BZ6" si="8">IF(BR7="",NA(),BR7)</f>
        <v>109.23</v>
      </c>
      <c r="BS6" s="35">
        <f t="shared" si="8"/>
        <v>138.37</v>
      </c>
      <c r="BT6" s="35">
        <f t="shared" si="8"/>
        <v>84.32</v>
      </c>
      <c r="BU6" s="35">
        <f t="shared" si="8"/>
        <v>100</v>
      </c>
      <c r="BV6" s="35">
        <f t="shared" si="8"/>
        <v>69.739999999999995</v>
      </c>
      <c r="BW6" s="35">
        <f t="shared" si="8"/>
        <v>68.209999999999994</v>
      </c>
      <c r="BX6" s="35">
        <f t="shared" si="8"/>
        <v>74.040000000000006</v>
      </c>
      <c r="BY6" s="35">
        <f t="shared" si="8"/>
        <v>86.85</v>
      </c>
      <c r="BZ6" s="35">
        <f t="shared" si="8"/>
        <v>88.98</v>
      </c>
      <c r="CA6" s="34" t="str">
        <f>IF(CA7="","",IF(CA7="-","【-】","【"&amp;SUBSTITUTE(TEXT(CA7,"#,##0.00"),"-","△")&amp;"】"))</f>
        <v>【100.91】</v>
      </c>
      <c r="CB6" s="35">
        <f>IF(CB7="",NA(),CB7)</f>
        <v>179.43</v>
      </c>
      <c r="CC6" s="35">
        <f t="shared" ref="CC6:CK6" si="9">IF(CC7="",NA(),CC7)</f>
        <v>164.52</v>
      </c>
      <c r="CD6" s="35">
        <f t="shared" si="9"/>
        <v>130.28</v>
      </c>
      <c r="CE6" s="35">
        <f t="shared" si="9"/>
        <v>211.06</v>
      </c>
      <c r="CF6" s="35">
        <f t="shared" si="9"/>
        <v>179.21</v>
      </c>
      <c r="CG6" s="35">
        <f t="shared" si="9"/>
        <v>248.89</v>
      </c>
      <c r="CH6" s="35">
        <f t="shared" si="9"/>
        <v>250.84</v>
      </c>
      <c r="CI6" s="35">
        <f t="shared" si="9"/>
        <v>235.61</v>
      </c>
      <c r="CJ6" s="35">
        <f t="shared" si="9"/>
        <v>177.15</v>
      </c>
      <c r="CK6" s="35">
        <f t="shared" si="9"/>
        <v>175.05</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49.89</v>
      </c>
      <c r="CS6" s="35">
        <f t="shared" si="10"/>
        <v>49.39</v>
      </c>
      <c r="CT6" s="35">
        <f t="shared" si="10"/>
        <v>49.25</v>
      </c>
      <c r="CU6" s="35">
        <f t="shared" si="10"/>
        <v>54.05</v>
      </c>
      <c r="CV6" s="35">
        <f t="shared" si="10"/>
        <v>57.54</v>
      </c>
      <c r="CW6" s="34" t="str">
        <f>IF(CW7="","",IF(CW7="-","【-】","【"&amp;SUBSTITUTE(TEXT(CW7,"#,##0.00"),"-","△")&amp;"】"))</f>
        <v>【58.98】</v>
      </c>
      <c r="CX6" s="35">
        <f>IF(CX7="",NA(),CX7)</f>
        <v>91.84</v>
      </c>
      <c r="CY6" s="35">
        <f t="shared" ref="CY6:DG6" si="11">IF(CY7="",NA(),CY7)</f>
        <v>92.44</v>
      </c>
      <c r="CZ6" s="35">
        <f t="shared" si="11"/>
        <v>92.7</v>
      </c>
      <c r="DA6" s="35">
        <f t="shared" si="11"/>
        <v>92.93</v>
      </c>
      <c r="DB6" s="35">
        <f t="shared" si="11"/>
        <v>93.77</v>
      </c>
      <c r="DC6" s="35">
        <f t="shared" si="11"/>
        <v>84.73</v>
      </c>
      <c r="DD6" s="35">
        <f t="shared" si="11"/>
        <v>83.96</v>
      </c>
      <c r="DE6" s="35">
        <f t="shared" si="11"/>
        <v>84.12</v>
      </c>
      <c r="DF6" s="35">
        <f t="shared" si="11"/>
        <v>92.88</v>
      </c>
      <c r="DG6" s="35">
        <f t="shared" si="11"/>
        <v>92.87</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0.15</v>
      </c>
      <c r="EL6" s="35">
        <f t="shared" si="14"/>
        <v>0.1</v>
      </c>
      <c r="EM6" s="35">
        <f t="shared" si="14"/>
        <v>0.15</v>
      </c>
      <c r="EN6" s="35">
        <f t="shared" si="14"/>
        <v>0.16</v>
      </c>
      <c r="EO6" s="34" t="str">
        <f>IF(EO7="","",IF(EO7="-","【-】","【"&amp;SUBSTITUTE(TEXT(EO7,"#,##0.00"),"-","△")&amp;"】"))</f>
        <v>【0.23】</v>
      </c>
    </row>
    <row r="7" spans="1:145" s="36" customFormat="1" x14ac:dyDescent="0.15">
      <c r="A7" s="28"/>
      <c r="B7" s="37">
        <v>2018</v>
      </c>
      <c r="C7" s="37">
        <v>62081</v>
      </c>
      <c r="D7" s="37">
        <v>47</v>
      </c>
      <c r="E7" s="37">
        <v>17</v>
      </c>
      <c r="F7" s="37">
        <v>1</v>
      </c>
      <c r="G7" s="37">
        <v>0</v>
      </c>
      <c r="H7" s="37" t="s">
        <v>99</v>
      </c>
      <c r="I7" s="37" t="s">
        <v>100</v>
      </c>
      <c r="J7" s="37" t="s">
        <v>101</v>
      </c>
      <c r="K7" s="37" t="s">
        <v>102</v>
      </c>
      <c r="L7" s="37" t="s">
        <v>103</v>
      </c>
      <c r="M7" s="37" t="s">
        <v>104</v>
      </c>
      <c r="N7" s="38" t="s">
        <v>105</v>
      </c>
      <c r="O7" s="38" t="s">
        <v>106</v>
      </c>
      <c r="P7" s="38">
        <v>58.37</v>
      </c>
      <c r="Q7" s="38">
        <v>84.13</v>
      </c>
      <c r="R7" s="38">
        <v>3240</v>
      </c>
      <c r="S7" s="38">
        <v>24261</v>
      </c>
      <c r="T7" s="38">
        <v>196.98</v>
      </c>
      <c r="U7" s="38">
        <v>123.16</v>
      </c>
      <c r="V7" s="38">
        <v>14049</v>
      </c>
      <c r="W7" s="38">
        <v>6.29</v>
      </c>
      <c r="X7" s="38">
        <v>2233.5500000000002</v>
      </c>
      <c r="Y7" s="38">
        <v>68.150000000000006</v>
      </c>
      <c r="Z7" s="38">
        <v>69.16</v>
      </c>
      <c r="AA7" s="38">
        <v>69.510000000000005</v>
      </c>
      <c r="AB7" s="38">
        <v>70.489999999999995</v>
      </c>
      <c r="AC7" s="38">
        <v>78.56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230.2</v>
      </c>
      <c r="BG7" s="38">
        <v>525.41999999999996</v>
      </c>
      <c r="BH7" s="38">
        <v>0</v>
      </c>
      <c r="BI7" s="38">
        <v>102.99</v>
      </c>
      <c r="BJ7" s="38">
        <v>87.91</v>
      </c>
      <c r="BK7" s="38">
        <v>1203.71</v>
      </c>
      <c r="BL7" s="38">
        <v>1162.3599999999999</v>
      </c>
      <c r="BM7" s="38">
        <v>1047.6500000000001</v>
      </c>
      <c r="BN7" s="38">
        <v>798.84</v>
      </c>
      <c r="BO7" s="38">
        <v>692.13</v>
      </c>
      <c r="BP7" s="38">
        <v>682.78</v>
      </c>
      <c r="BQ7" s="38">
        <v>99.23</v>
      </c>
      <c r="BR7" s="38">
        <v>109.23</v>
      </c>
      <c r="BS7" s="38">
        <v>138.37</v>
      </c>
      <c r="BT7" s="38">
        <v>84.32</v>
      </c>
      <c r="BU7" s="38">
        <v>100</v>
      </c>
      <c r="BV7" s="38">
        <v>69.739999999999995</v>
      </c>
      <c r="BW7" s="38">
        <v>68.209999999999994</v>
      </c>
      <c r="BX7" s="38">
        <v>74.040000000000006</v>
      </c>
      <c r="BY7" s="38">
        <v>86.85</v>
      </c>
      <c r="BZ7" s="38">
        <v>88.98</v>
      </c>
      <c r="CA7" s="38">
        <v>100.91</v>
      </c>
      <c r="CB7" s="38">
        <v>179.43</v>
      </c>
      <c r="CC7" s="38">
        <v>164.52</v>
      </c>
      <c r="CD7" s="38">
        <v>130.28</v>
      </c>
      <c r="CE7" s="38">
        <v>211.06</v>
      </c>
      <c r="CF7" s="38">
        <v>179.21</v>
      </c>
      <c r="CG7" s="38">
        <v>248.89</v>
      </c>
      <c r="CH7" s="38">
        <v>250.84</v>
      </c>
      <c r="CI7" s="38">
        <v>235.61</v>
      </c>
      <c r="CJ7" s="38">
        <v>177.15</v>
      </c>
      <c r="CK7" s="38">
        <v>175.05</v>
      </c>
      <c r="CL7" s="38">
        <v>136.86000000000001</v>
      </c>
      <c r="CM7" s="38" t="s">
        <v>105</v>
      </c>
      <c r="CN7" s="38" t="s">
        <v>105</v>
      </c>
      <c r="CO7" s="38" t="s">
        <v>105</v>
      </c>
      <c r="CP7" s="38" t="s">
        <v>105</v>
      </c>
      <c r="CQ7" s="38" t="s">
        <v>105</v>
      </c>
      <c r="CR7" s="38">
        <v>49.89</v>
      </c>
      <c r="CS7" s="38">
        <v>49.39</v>
      </c>
      <c r="CT7" s="38">
        <v>49.25</v>
      </c>
      <c r="CU7" s="38">
        <v>54.05</v>
      </c>
      <c r="CV7" s="38">
        <v>57.54</v>
      </c>
      <c r="CW7" s="38">
        <v>58.98</v>
      </c>
      <c r="CX7" s="38">
        <v>91.84</v>
      </c>
      <c r="CY7" s="38">
        <v>92.44</v>
      </c>
      <c r="CZ7" s="38">
        <v>92.7</v>
      </c>
      <c r="DA7" s="38">
        <v>92.93</v>
      </c>
      <c r="DB7" s="38">
        <v>93.77</v>
      </c>
      <c r="DC7" s="38">
        <v>84.73</v>
      </c>
      <c r="DD7" s="38">
        <v>83.96</v>
      </c>
      <c r="DE7" s="38">
        <v>84.12</v>
      </c>
      <c r="DF7" s="38">
        <v>92.88</v>
      </c>
      <c r="DG7" s="38">
        <v>92.87</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0.15</v>
      </c>
      <c r="EL7" s="38">
        <v>0.1</v>
      </c>
      <c r="EM7" s="38">
        <v>0.15</v>
      </c>
      <c r="EN7" s="38">
        <v>0.16</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2020-02-05T07:10:18Z</dcterms:modified>
</cp:coreProperties>
</file>