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490" windowHeight="7530"/>
  </bookViews>
  <sheets>
    <sheet name="法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N86"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M86" i="4"/>
  <c r="L86" i="4"/>
  <c r="K86" i="4"/>
  <c r="I86" i="4"/>
  <c r="H86" i="4"/>
  <c r="G86" i="4"/>
  <c r="E86" i="4"/>
  <c r="BB10" i="4"/>
  <c r="AT10" i="4"/>
  <c r="W10" i="4"/>
  <c r="P10" i="4"/>
  <c r="BB8" i="4"/>
  <c r="AT8" i="4"/>
  <c r="W8" i="4"/>
  <c r="P8" i="4"/>
  <c r="I8" i="4"/>
  <c r="B6" i="4"/>
  <c r="C10" i="5" l="1"/>
  <c r="D10" i="5"/>
  <c r="E10" i="5"/>
  <c r="B10" i="5"/>
</calcChain>
</file>

<file path=xl/sharedStrings.xml><?xml version="1.0" encoding="utf-8"?>
<sst xmlns="http://schemas.openxmlformats.org/spreadsheetml/2006/main" count="240" uniqueCount="123">
  <si>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</si>
  <si>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</si>
  <si>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</si>
  <si>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</si>
  <si>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</si>
  <si>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</si>
  <si>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</si>
  <si>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</si>
  <si>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</si>
  <si>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</si>
  <si>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</si>
  <si>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</si>
  <si>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</si>
  <si>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</si>
  <si>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</si>
  <si>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</si>
  <si>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</si>
  <si>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</si>
  <si>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</si>
  <si>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</si>
  <si>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</si>
  <si>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</si>
  <si>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</si>
  <si>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</si>
  <si>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</si>
  <si>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</si>
  <si>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</si>
  <si>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</si>
  <si>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</si>
  <si>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</si>
  <si>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</si>
  <si>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</si>
  <si>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</si>
  <si>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</si>
  <si>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</si>
  <si>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</si>
  <si>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</si>
  <si>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</si>
  <si>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</si>
  <si>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</si>
  <si>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</si>
  <si>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</si>
  <si>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</si>
  <si>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</si>
  <si>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</si>
  <si>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</si>
  <si>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</si>
  <si>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</si>
  <si>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</si>
  <si>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</si>
  <si>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</si>
  <si>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</si>
  <si>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</si>
  <si>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</si>
  <si>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</si>
  <si>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</si>
  <si>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</si>
  <si>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</si>
  <si>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</si>
  <si>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</si>
  <si>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</si>
  <si>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</si>
  <si>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</si>
  <si>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</si>
  <si>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</si>
  <si>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</si>
  <si>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</si>
  <si>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</si>
  <si>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</si>
  <si>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</si>
  <si>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</si>
  <si>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</si>
  <si>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</si>
  <si>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</si>
  <si>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</si>
  <si>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</si>
  <si>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</si>
  <si>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</si>
  <si>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</si>
  <si>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</si>
  <si>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</si>
  <si>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</si>
  <si>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</si>
  <si>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</si>
  <si>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</si>
  <si>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</si>
  <si>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</si>
  <si>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</si>
  <si>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</si>
  <si>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</si>
  <si>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</si>
  <si>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</si>
  <si>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</si>
  <si>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</si>
  <si>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</si>
  <si>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</si>
  <si>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</si>
  <si>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</si>
  <si>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</si>
  <si>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</si>
  <si>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</si>
  <si>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</si>
  <si>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</si>
  <si>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</si>
  <si>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</si>
  <si>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</si>
  <si>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</si>
  <si>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</si>
  <si>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山形市</t>
  </si>
  <si>
    <t>法適用</t>
  </si>
  <si>
    <t>下水道事業</t>
  </si>
  <si>
    <t>特定環境保全公共下水道</t>
  </si>
  <si>
    <t>D2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</si>
  <si>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</si>
  <si>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</si>
  <si>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</si>
  <si>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</si>
  <si>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</si>
  <si>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</si>
  <si>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自治体職員</t>
    <rPh sb="0" eb="3">
      <t>ジチタイ</t>
    </rPh>
    <rPh sb="3" eb="5">
      <t>ショクイン</t>
    </rPh>
    <phoneticPr fontId="4"/>
  </si>
  <si>
    <t>　本市の下水道事業は整備率も高く収入の大幅な増加は見込めず、更に急速に整備を行ってきた施設の更新時期を迎えていくこととなり、経営状況は今後厳しくなっていくものと考えられる。このような中で、健全な経営状況を堅持していくためには、これまで以上に経営改善に向けた取り組みが必要である。企業債残高の縮減に取り組みながら、ストックマネジメント計画に基づく効率的な設備投資を行うとともに、包括委託の実施による職員数の削減や未接続者への個別訪問による水洗化率の向上、不明水対策による有収率の向上に努め、将来にわたって市民が公共下水道のサービスを安定的に受けられるよう事業経営にあたっていく。</t>
    <rPh sb="10" eb="12">
      <t>セイビ</t>
    </rPh>
    <rPh sb="12" eb="13">
      <t>リツ</t>
    </rPh>
    <rPh sb="14" eb="15">
      <t>タカ</t>
    </rPh>
    <rPh sb="16" eb="18">
      <t>シュウニュウ</t>
    </rPh>
    <rPh sb="19" eb="21">
      <t>オオハバ</t>
    </rPh>
    <rPh sb="22" eb="24">
      <t>ゾウカ</t>
    </rPh>
    <rPh sb="25" eb="27">
      <t>ミコ</t>
    </rPh>
    <rPh sb="30" eb="31">
      <t>サラ</t>
    </rPh>
    <rPh sb="32" eb="34">
      <t>キュウソク</t>
    </rPh>
    <rPh sb="35" eb="37">
      <t>セイビ</t>
    </rPh>
    <rPh sb="38" eb="39">
      <t>オコナ</t>
    </rPh>
    <rPh sb="43" eb="45">
      <t>シセツ</t>
    </rPh>
    <rPh sb="46" eb="48">
      <t>コウシン</t>
    </rPh>
    <rPh sb="48" eb="50">
      <t>ジキ</t>
    </rPh>
    <rPh sb="51" eb="52">
      <t>ムカ</t>
    </rPh>
    <rPh sb="62" eb="64">
      <t>ケイエイ</t>
    </rPh>
    <rPh sb="64" eb="66">
      <t>ジョウキョウ</t>
    </rPh>
    <rPh sb="69" eb="70">
      <t>キビ</t>
    </rPh>
    <rPh sb="80" eb="81">
      <t>カンガ</t>
    </rPh>
    <rPh sb="91" eb="92">
      <t>ナカ</t>
    </rPh>
    <rPh sb="94" eb="96">
      <t>ケンゼン</t>
    </rPh>
    <rPh sb="97" eb="99">
      <t>ケイエイ</t>
    </rPh>
    <rPh sb="99" eb="101">
      <t>ジョウキョウ</t>
    </rPh>
    <rPh sb="102" eb="104">
      <t>ケンジ</t>
    </rPh>
    <rPh sb="117" eb="119">
      <t>イジョウ</t>
    </rPh>
    <rPh sb="120" eb="122">
      <t>ケイエイ</t>
    </rPh>
    <rPh sb="122" eb="124">
      <t>カイゼン</t>
    </rPh>
    <rPh sb="125" eb="126">
      <t>ム</t>
    </rPh>
    <rPh sb="128" eb="129">
      <t>ト</t>
    </rPh>
    <rPh sb="130" eb="131">
      <t>ク</t>
    </rPh>
    <rPh sb="133" eb="135">
      <t>ヒツヨウ</t>
    </rPh>
    <rPh sb="139" eb="141">
      <t>キギョウ</t>
    </rPh>
    <rPh sb="141" eb="142">
      <t>サイ</t>
    </rPh>
    <rPh sb="142" eb="144">
      <t>ザンダカ</t>
    </rPh>
    <rPh sb="145" eb="147">
      <t>シュクゲン</t>
    </rPh>
    <rPh sb="148" eb="149">
      <t>ト</t>
    </rPh>
    <rPh sb="150" eb="151">
      <t>ク</t>
    </rPh>
    <rPh sb="172" eb="175">
      <t>コウリツテキ</t>
    </rPh>
    <rPh sb="244" eb="246">
      <t>ショウライ</t>
    </rPh>
    <rPh sb="251" eb="253">
      <t>シミン</t>
    </rPh>
    <rPh sb="254" eb="256">
      <t>コウキョウ</t>
    </rPh>
    <rPh sb="256" eb="259">
      <t>ゲスイドウ</t>
    </rPh>
    <rPh sb="265" eb="267">
      <t>アンテイ</t>
    </rPh>
    <rPh sb="269" eb="270">
      <t>ウ</t>
    </rPh>
    <rPh sb="276" eb="278">
      <t>ジギョウ</t>
    </rPh>
    <rPh sb="278" eb="280">
      <t>ケイエイ</t>
    </rPh>
    <phoneticPr fontId="4"/>
  </si>
  <si>
    <t xml:space="preserve">　有形固定資産減価償却率は上昇傾向で推移しているものの、管渠老朽化率が0の為、更新の必要がない状況にあることから、管渠改善率についても0となっている。
</t>
    <rPh sb="47" eb="49">
      <t>ジョウキョウ</t>
    </rPh>
    <phoneticPr fontId="7"/>
  </si>
  <si>
    <t xml:space="preserve">　経常収支比率は、一般会計繰入金を確保していることで損失はでておらず、100%となっている。
　流動比率は、短期間で集中的に汚水管の整備を行ってきたことにより、企業債未償還残高が大きいため、類似団体よりも低くなっている。
　同様の理由により、企業債残高対事業規模比率については、類似団体よりも高い数値で推移しているが、償還額以内の借入を行っているため、企業債未償還残高は年々減少してきており、改善傾向にある。
　経費回収率は１００％であり、また、一般会計繰入金の確保により汚水処理原価は軽減され、類似団体よりも低い水準で推移している。
　一般会計繰入金については、今後も下水道使用料で賄えない部分の確保をしていくとともに、企業債残高の縮減による資本費の低減や維持管理費の節減につとめることが必要である。
　水洗化率については、接続工事の費用に対する支援制度のPRや、普及相談員の未接続家庭への訪問等の啓発活動により、年々上昇しており、今後も未接続解消に向け継続的に取り組む必要がある。
</t>
    <rPh sb="9" eb="11">
      <t>イッパン</t>
    </rPh>
    <rPh sb="11" eb="13">
      <t>カイケイ</t>
    </rPh>
    <rPh sb="13" eb="15">
      <t>クリイレ</t>
    </rPh>
    <rPh sb="15" eb="16">
      <t>キン</t>
    </rPh>
    <rPh sb="17" eb="19">
      <t>カクホ</t>
    </rPh>
    <rPh sb="162" eb="164">
      <t>イナイ</t>
    </rPh>
    <rPh sb="196" eb="198">
      <t>カイゼン</t>
    </rPh>
    <rPh sb="198" eb="200">
      <t>ケイコウ</t>
    </rPh>
    <rPh sb="223" eb="225">
      <t>イッパン</t>
    </rPh>
    <rPh sb="225" eb="227">
      <t>カイケイ</t>
    </rPh>
    <rPh sb="227" eb="229">
      <t>クリイレ</t>
    </rPh>
    <rPh sb="229" eb="230">
      <t>キン</t>
    </rPh>
    <rPh sb="231" eb="233">
      <t>カクホ</t>
    </rPh>
    <rPh sb="243" eb="245">
      <t>ケイゲン</t>
    </rPh>
    <rPh sb="269" eb="271">
      <t>イッパン</t>
    </rPh>
    <rPh sb="271" eb="273">
      <t>カイケイ</t>
    </rPh>
    <rPh sb="273" eb="275">
      <t>クリイレ</t>
    </rPh>
    <rPh sb="275" eb="276">
      <t>キン</t>
    </rPh>
    <rPh sb="282" eb="284">
      <t>コンゴ</t>
    </rPh>
    <rPh sb="285" eb="288">
      <t>ゲスイドウ</t>
    </rPh>
    <rPh sb="288" eb="291">
      <t>シヨウリョウ</t>
    </rPh>
    <rPh sb="292" eb="293">
      <t>マカナ</t>
    </rPh>
    <rPh sb="296" eb="298">
      <t>ブブン</t>
    </rPh>
    <rPh sb="314" eb="316">
      <t>ザンダカ</t>
    </rPh>
    <rPh sb="317" eb="319">
      <t>シュクゲン</t>
    </rPh>
    <rPh sb="326" eb="328">
      <t>テイゲン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</si>
</sst>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1">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formatCode="#,##0.00;&quot;△&quot;#,##0.00;&quot;-&quot;">
                  <c:v>0.02</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BAA-43A5-B340-8402EBA6E84F}"/>
            </c:ext>
          </c:extLst>
        </c:ser>
        <c:dLbls>
          <c:showLegendKey val="0"/>
          <c:showVal val="0"/>
          <c:showCatName val="0"/>
          <c:showSerName val="0"/>
          <c:showPercent val="0"/>
          <c:showBubbleSize val="0"/>
        </c:dLbls>
        <c:gapWidth val="150"/>
        <c:axId val="91413504"/>
        <c:axId val="9726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extLst xmlns:c16r2="http://schemas.microsoft.com/office/drawing/2015/06/chart">
            <c:ext xmlns:c16="http://schemas.microsoft.com/office/drawing/2014/chart" uri="{C3380CC4-5D6E-409C-BE32-E72D297353CC}">
              <c16:uniqueId val="{00000001-2BAA-43A5-B340-8402EBA6E84F}"/>
            </c:ext>
          </c:extLst>
        </c:ser>
        <c:dLbls>
          <c:showLegendKey val="0"/>
          <c:showVal val="0"/>
          <c:showCatName val="0"/>
          <c:showSerName val="0"/>
          <c:showPercent val="0"/>
          <c:showBubbleSize val="0"/>
        </c:dLbls>
        <c:marker val="1"/>
        <c:smooth val="0"/>
        <c:axId val="91413504"/>
        <c:axId val="97260672"/>
      </c:lineChart>
      <c:dateAx>
        <c:axId val="91413504"/>
        <c:scaling>
          <c:orientation val="minMax"/>
        </c:scaling>
        <c:delete val="1"/>
        <c:axPos val="b"/>
        <c:numFmt formatCode="ge" sourceLinked="1"/>
        <c:majorTickMark val="none"/>
        <c:minorTickMark val="none"/>
        <c:tickLblPos val="none"/>
        <c:crossAx val="97260672"/>
        <c:crosses val="autoZero"/>
        <c:auto val="1"/>
        <c:lblOffset val="100"/>
        <c:baseTimeUnit val="years"/>
      </c:dateAx>
      <c:valAx>
        <c:axId val="9726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413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45F-4EA3-B01B-9FF1B874D06A}"/>
            </c:ext>
          </c:extLst>
        </c:ser>
        <c:dLbls>
          <c:showLegendKey val="0"/>
          <c:showVal val="0"/>
          <c:showCatName val="0"/>
          <c:showSerName val="0"/>
          <c:showPercent val="0"/>
          <c:showBubbleSize val="0"/>
        </c:dLbls>
        <c:gapWidth val="150"/>
        <c:axId val="98149888"/>
        <c:axId val="9815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extLst xmlns:c16r2="http://schemas.microsoft.com/office/drawing/2015/06/chart">
            <c:ext xmlns:c16="http://schemas.microsoft.com/office/drawing/2014/chart" uri="{C3380CC4-5D6E-409C-BE32-E72D297353CC}">
              <c16:uniqueId val="{00000001-B45F-4EA3-B01B-9FF1B874D06A}"/>
            </c:ext>
          </c:extLst>
        </c:ser>
        <c:dLbls>
          <c:showLegendKey val="0"/>
          <c:showVal val="0"/>
          <c:showCatName val="0"/>
          <c:showSerName val="0"/>
          <c:showPercent val="0"/>
          <c:showBubbleSize val="0"/>
        </c:dLbls>
        <c:marker val="1"/>
        <c:smooth val="0"/>
        <c:axId val="98149888"/>
        <c:axId val="98151808"/>
      </c:lineChart>
      <c:dateAx>
        <c:axId val="98149888"/>
        <c:scaling>
          <c:orientation val="minMax"/>
        </c:scaling>
        <c:delete val="1"/>
        <c:axPos val="b"/>
        <c:numFmt formatCode="ge" sourceLinked="1"/>
        <c:majorTickMark val="none"/>
        <c:minorTickMark val="none"/>
        <c:tickLblPos val="none"/>
        <c:crossAx val="98151808"/>
        <c:crosses val="autoZero"/>
        <c:auto val="1"/>
        <c:lblOffset val="100"/>
        <c:baseTimeUnit val="years"/>
      </c:dateAx>
      <c:valAx>
        <c:axId val="9815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4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78.47</c:v>
                </c:pt>
                <c:pt idx="1">
                  <c:v>78.540000000000006</c:v>
                </c:pt>
                <c:pt idx="2">
                  <c:v>78.98</c:v>
                </c:pt>
                <c:pt idx="3">
                  <c:v>79.209999999999994</c:v>
                </c:pt>
                <c:pt idx="4">
                  <c:v>82.28</c:v>
                </c:pt>
              </c:numCache>
            </c:numRef>
          </c:val>
          <c:extLst xmlns:c16r2="http://schemas.microsoft.com/office/drawing/2015/06/chart">
            <c:ext xmlns:c16="http://schemas.microsoft.com/office/drawing/2014/chart" uri="{C3380CC4-5D6E-409C-BE32-E72D297353CC}">
              <c16:uniqueId val="{00000000-2E67-42AB-BEA7-7FD557A6E1C8}"/>
            </c:ext>
          </c:extLst>
        </c:ser>
        <c:dLbls>
          <c:showLegendKey val="0"/>
          <c:showVal val="0"/>
          <c:showCatName val="0"/>
          <c:showSerName val="0"/>
          <c:showPercent val="0"/>
          <c:showBubbleSize val="0"/>
        </c:dLbls>
        <c:gapWidth val="150"/>
        <c:axId val="98203520"/>
        <c:axId val="9821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extLst xmlns:c16r2="http://schemas.microsoft.com/office/drawing/2015/06/chart">
            <c:ext xmlns:c16="http://schemas.microsoft.com/office/drawing/2014/chart" uri="{C3380CC4-5D6E-409C-BE32-E72D297353CC}">
              <c16:uniqueId val="{00000001-2E67-42AB-BEA7-7FD557A6E1C8}"/>
            </c:ext>
          </c:extLst>
        </c:ser>
        <c:dLbls>
          <c:showLegendKey val="0"/>
          <c:showVal val="0"/>
          <c:showCatName val="0"/>
          <c:showSerName val="0"/>
          <c:showPercent val="0"/>
          <c:showBubbleSize val="0"/>
        </c:dLbls>
        <c:marker val="1"/>
        <c:smooth val="0"/>
        <c:axId val="98203520"/>
        <c:axId val="98213888"/>
      </c:lineChart>
      <c:dateAx>
        <c:axId val="98203520"/>
        <c:scaling>
          <c:orientation val="minMax"/>
        </c:scaling>
        <c:delete val="1"/>
        <c:axPos val="b"/>
        <c:numFmt formatCode="ge" sourceLinked="1"/>
        <c:majorTickMark val="none"/>
        <c:minorTickMark val="none"/>
        <c:tickLblPos val="none"/>
        <c:crossAx val="98213888"/>
        <c:crosses val="autoZero"/>
        <c:auto val="1"/>
        <c:lblOffset val="100"/>
        <c:baseTimeUnit val="years"/>
      </c:dateAx>
      <c:valAx>
        <c:axId val="9821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0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c:v>
                </c:pt>
                <c:pt idx="1">
                  <c:v>95.46</c:v>
                </c:pt>
                <c:pt idx="2">
                  <c:v>100</c:v>
                </c:pt>
                <c:pt idx="3">
                  <c:v>100</c:v>
                </c:pt>
                <c:pt idx="4">
                  <c:v>100</c:v>
                </c:pt>
              </c:numCache>
            </c:numRef>
          </c:val>
          <c:extLst xmlns:c16r2="http://schemas.microsoft.com/office/drawing/2015/06/chart">
            <c:ext xmlns:c16="http://schemas.microsoft.com/office/drawing/2014/chart" uri="{C3380CC4-5D6E-409C-BE32-E72D297353CC}">
              <c16:uniqueId val="{00000000-278F-4EA9-B782-61DF34360E8C}"/>
            </c:ext>
          </c:extLst>
        </c:ser>
        <c:dLbls>
          <c:showLegendKey val="0"/>
          <c:showVal val="0"/>
          <c:showCatName val="0"/>
          <c:showSerName val="0"/>
          <c:showPercent val="0"/>
          <c:showBubbleSize val="0"/>
        </c:dLbls>
        <c:gapWidth val="150"/>
        <c:axId val="97298688"/>
        <c:axId val="9730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94.73</c:v>
                </c:pt>
                <c:pt idx="1">
                  <c:v>96.59</c:v>
                </c:pt>
                <c:pt idx="2">
                  <c:v>101.24</c:v>
                </c:pt>
                <c:pt idx="3">
                  <c:v>100.94</c:v>
                </c:pt>
                <c:pt idx="4">
                  <c:v>100.85</c:v>
                </c:pt>
              </c:numCache>
            </c:numRef>
          </c:val>
          <c:smooth val="0"/>
          <c:extLst xmlns:c16r2="http://schemas.microsoft.com/office/drawing/2015/06/chart">
            <c:ext xmlns:c16="http://schemas.microsoft.com/office/drawing/2014/chart" uri="{C3380CC4-5D6E-409C-BE32-E72D297353CC}">
              <c16:uniqueId val="{00000001-278F-4EA9-B782-61DF34360E8C}"/>
            </c:ext>
          </c:extLst>
        </c:ser>
        <c:dLbls>
          <c:showLegendKey val="0"/>
          <c:showVal val="0"/>
          <c:showCatName val="0"/>
          <c:showSerName val="0"/>
          <c:showPercent val="0"/>
          <c:showBubbleSize val="0"/>
        </c:dLbls>
        <c:marker val="1"/>
        <c:smooth val="0"/>
        <c:axId val="97298688"/>
        <c:axId val="97300864"/>
      </c:lineChart>
      <c:dateAx>
        <c:axId val="97298688"/>
        <c:scaling>
          <c:orientation val="minMax"/>
        </c:scaling>
        <c:delete val="1"/>
        <c:axPos val="b"/>
        <c:numFmt formatCode="ge" sourceLinked="1"/>
        <c:majorTickMark val="none"/>
        <c:minorTickMark val="none"/>
        <c:tickLblPos val="none"/>
        <c:crossAx val="97300864"/>
        <c:crosses val="autoZero"/>
        <c:auto val="1"/>
        <c:lblOffset val="100"/>
        <c:baseTimeUnit val="years"/>
      </c:dateAx>
      <c:valAx>
        <c:axId val="9730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9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10.46</c:v>
                </c:pt>
                <c:pt idx="1">
                  <c:v>12.74</c:v>
                </c:pt>
                <c:pt idx="2">
                  <c:v>19.61</c:v>
                </c:pt>
                <c:pt idx="3">
                  <c:v>22.71</c:v>
                </c:pt>
                <c:pt idx="4">
                  <c:v>26.01</c:v>
                </c:pt>
              </c:numCache>
            </c:numRef>
          </c:val>
          <c:extLst xmlns:c16r2="http://schemas.microsoft.com/office/drawing/2015/06/chart">
            <c:ext xmlns:c16="http://schemas.microsoft.com/office/drawing/2014/chart" uri="{C3380CC4-5D6E-409C-BE32-E72D297353CC}">
              <c16:uniqueId val="{00000000-6014-45F1-8F08-F11468F4B771}"/>
            </c:ext>
          </c:extLst>
        </c:ser>
        <c:dLbls>
          <c:showLegendKey val="0"/>
          <c:showVal val="0"/>
          <c:showCatName val="0"/>
          <c:showSerName val="0"/>
          <c:showPercent val="0"/>
          <c:showBubbleSize val="0"/>
        </c:dLbls>
        <c:gapWidth val="150"/>
        <c:axId val="39266944"/>
        <c:axId val="3928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12.99</c:v>
                </c:pt>
                <c:pt idx="1">
                  <c:v>13.6</c:v>
                </c:pt>
                <c:pt idx="2">
                  <c:v>22.34</c:v>
                </c:pt>
                <c:pt idx="3">
                  <c:v>22.79</c:v>
                </c:pt>
                <c:pt idx="4">
                  <c:v>22.77</c:v>
                </c:pt>
              </c:numCache>
            </c:numRef>
          </c:val>
          <c:smooth val="0"/>
          <c:extLst xmlns:c16r2="http://schemas.microsoft.com/office/drawing/2015/06/chart">
            <c:ext xmlns:c16="http://schemas.microsoft.com/office/drawing/2014/chart" uri="{C3380CC4-5D6E-409C-BE32-E72D297353CC}">
              <c16:uniqueId val="{00000001-6014-45F1-8F08-F11468F4B771}"/>
            </c:ext>
          </c:extLst>
        </c:ser>
        <c:dLbls>
          <c:showLegendKey val="0"/>
          <c:showVal val="0"/>
          <c:showCatName val="0"/>
          <c:showSerName val="0"/>
          <c:showPercent val="0"/>
          <c:showBubbleSize val="0"/>
        </c:dLbls>
        <c:marker val="1"/>
        <c:smooth val="0"/>
        <c:axId val="39266944"/>
        <c:axId val="39285504"/>
      </c:lineChart>
      <c:dateAx>
        <c:axId val="39266944"/>
        <c:scaling>
          <c:orientation val="minMax"/>
        </c:scaling>
        <c:delete val="1"/>
        <c:axPos val="b"/>
        <c:numFmt formatCode="ge" sourceLinked="1"/>
        <c:majorTickMark val="none"/>
        <c:minorTickMark val="none"/>
        <c:tickLblPos val="none"/>
        <c:crossAx val="39285504"/>
        <c:crosses val="autoZero"/>
        <c:auto val="1"/>
        <c:lblOffset val="100"/>
        <c:baseTimeUnit val="years"/>
      </c:dateAx>
      <c:valAx>
        <c:axId val="3928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26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94F-4CF3-9084-ACEC1D6A1B03}"/>
            </c:ext>
          </c:extLst>
        </c:ser>
        <c:dLbls>
          <c:showLegendKey val="0"/>
          <c:showVal val="0"/>
          <c:showCatName val="0"/>
          <c:showSerName val="0"/>
          <c:showPercent val="0"/>
          <c:showBubbleSize val="0"/>
        </c:dLbls>
        <c:gapWidth val="150"/>
        <c:axId val="97846016"/>
        <c:axId val="9784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quot;-&quot;">
                  <c:v>0.04</c:v>
                </c:pt>
                <c:pt idx="4">
                  <c:v>0</c:v>
                </c:pt>
              </c:numCache>
            </c:numRef>
          </c:val>
          <c:smooth val="0"/>
          <c:extLst xmlns:c16r2="http://schemas.microsoft.com/office/drawing/2015/06/chart">
            <c:ext xmlns:c16="http://schemas.microsoft.com/office/drawing/2014/chart" uri="{C3380CC4-5D6E-409C-BE32-E72D297353CC}">
              <c16:uniqueId val="{00000001-F94F-4CF3-9084-ACEC1D6A1B03}"/>
            </c:ext>
          </c:extLst>
        </c:ser>
        <c:dLbls>
          <c:showLegendKey val="0"/>
          <c:showVal val="0"/>
          <c:showCatName val="0"/>
          <c:showSerName val="0"/>
          <c:showPercent val="0"/>
          <c:showBubbleSize val="0"/>
        </c:dLbls>
        <c:marker val="1"/>
        <c:smooth val="0"/>
        <c:axId val="97846016"/>
        <c:axId val="97847936"/>
      </c:lineChart>
      <c:dateAx>
        <c:axId val="97846016"/>
        <c:scaling>
          <c:orientation val="minMax"/>
        </c:scaling>
        <c:delete val="1"/>
        <c:axPos val="b"/>
        <c:numFmt formatCode="ge" sourceLinked="1"/>
        <c:majorTickMark val="none"/>
        <c:minorTickMark val="none"/>
        <c:tickLblPos val="none"/>
        <c:crossAx val="97847936"/>
        <c:crosses val="autoZero"/>
        <c:auto val="1"/>
        <c:lblOffset val="100"/>
        <c:baseTimeUnit val="years"/>
      </c:dateAx>
      <c:valAx>
        <c:axId val="9784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846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formatCode="#,##0.00;&quot;△&quot;#,##0.00">
                  <c:v>0</c:v>
                </c:pt>
                <c:pt idx="1">
                  <c:v>9.86</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603A-48EF-8526-EA6FCAFF3ECE}"/>
            </c:ext>
          </c:extLst>
        </c:ser>
        <c:dLbls>
          <c:showLegendKey val="0"/>
          <c:showVal val="0"/>
          <c:showCatName val="0"/>
          <c:showSerName val="0"/>
          <c:showPercent val="0"/>
          <c:showBubbleSize val="0"/>
        </c:dLbls>
        <c:gapWidth val="150"/>
        <c:axId val="97891840"/>
        <c:axId val="9789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236.15</c:v>
                </c:pt>
                <c:pt idx="1">
                  <c:v>232.81</c:v>
                </c:pt>
                <c:pt idx="2">
                  <c:v>184.13</c:v>
                </c:pt>
                <c:pt idx="3">
                  <c:v>101.85</c:v>
                </c:pt>
                <c:pt idx="4">
                  <c:v>110.77</c:v>
                </c:pt>
              </c:numCache>
            </c:numRef>
          </c:val>
          <c:smooth val="0"/>
          <c:extLst xmlns:c16r2="http://schemas.microsoft.com/office/drawing/2015/06/chart">
            <c:ext xmlns:c16="http://schemas.microsoft.com/office/drawing/2014/chart" uri="{C3380CC4-5D6E-409C-BE32-E72D297353CC}">
              <c16:uniqueId val="{00000001-603A-48EF-8526-EA6FCAFF3ECE}"/>
            </c:ext>
          </c:extLst>
        </c:ser>
        <c:dLbls>
          <c:showLegendKey val="0"/>
          <c:showVal val="0"/>
          <c:showCatName val="0"/>
          <c:showSerName val="0"/>
          <c:showPercent val="0"/>
          <c:showBubbleSize val="0"/>
        </c:dLbls>
        <c:marker val="1"/>
        <c:smooth val="0"/>
        <c:axId val="97891840"/>
        <c:axId val="97893760"/>
      </c:lineChart>
      <c:dateAx>
        <c:axId val="97891840"/>
        <c:scaling>
          <c:orientation val="minMax"/>
        </c:scaling>
        <c:delete val="1"/>
        <c:axPos val="b"/>
        <c:numFmt formatCode="ge" sourceLinked="1"/>
        <c:majorTickMark val="none"/>
        <c:minorTickMark val="none"/>
        <c:tickLblPos val="none"/>
        <c:crossAx val="97893760"/>
        <c:crosses val="autoZero"/>
        <c:auto val="1"/>
        <c:lblOffset val="100"/>
        <c:baseTimeUnit val="years"/>
      </c:dateAx>
      <c:valAx>
        <c:axId val="9789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89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9874.81</c:v>
                </c:pt>
                <c:pt idx="1">
                  <c:v>12302.08</c:v>
                </c:pt>
                <c:pt idx="2">
                  <c:v>8.24</c:v>
                </c:pt>
                <c:pt idx="3">
                  <c:v>9.91</c:v>
                </c:pt>
                <c:pt idx="4">
                  <c:v>7.37</c:v>
                </c:pt>
              </c:numCache>
            </c:numRef>
          </c:val>
          <c:extLst xmlns:c16r2="http://schemas.microsoft.com/office/drawing/2015/06/chart">
            <c:ext xmlns:c16="http://schemas.microsoft.com/office/drawing/2014/chart" uri="{C3380CC4-5D6E-409C-BE32-E72D297353CC}">
              <c16:uniqueId val="{00000000-F70C-4BB0-8F41-A9B93EF1C0F8}"/>
            </c:ext>
          </c:extLst>
        </c:ser>
        <c:dLbls>
          <c:showLegendKey val="0"/>
          <c:showVal val="0"/>
          <c:showCatName val="0"/>
          <c:showSerName val="0"/>
          <c:showPercent val="0"/>
          <c:showBubbleSize val="0"/>
        </c:dLbls>
        <c:gapWidth val="150"/>
        <c:axId val="97933568"/>
        <c:axId val="97935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243.58</c:v>
                </c:pt>
                <c:pt idx="1">
                  <c:v>290.19</c:v>
                </c:pt>
                <c:pt idx="2">
                  <c:v>63.22</c:v>
                </c:pt>
                <c:pt idx="3">
                  <c:v>49.07</c:v>
                </c:pt>
                <c:pt idx="4">
                  <c:v>46.78</c:v>
                </c:pt>
              </c:numCache>
            </c:numRef>
          </c:val>
          <c:smooth val="0"/>
          <c:extLst xmlns:c16r2="http://schemas.microsoft.com/office/drawing/2015/06/chart">
            <c:ext xmlns:c16="http://schemas.microsoft.com/office/drawing/2014/chart" uri="{C3380CC4-5D6E-409C-BE32-E72D297353CC}">
              <c16:uniqueId val="{00000001-F70C-4BB0-8F41-A9B93EF1C0F8}"/>
            </c:ext>
          </c:extLst>
        </c:ser>
        <c:dLbls>
          <c:showLegendKey val="0"/>
          <c:showVal val="0"/>
          <c:showCatName val="0"/>
          <c:showSerName val="0"/>
          <c:showPercent val="0"/>
          <c:showBubbleSize val="0"/>
        </c:dLbls>
        <c:marker val="1"/>
        <c:smooth val="0"/>
        <c:axId val="97933568"/>
        <c:axId val="97935744"/>
      </c:lineChart>
      <c:dateAx>
        <c:axId val="97933568"/>
        <c:scaling>
          <c:orientation val="minMax"/>
        </c:scaling>
        <c:delete val="1"/>
        <c:axPos val="b"/>
        <c:numFmt formatCode="ge" sourceLinked="1"/>
        <c:majorTickMark val="none"/>
        <c:minorTickMark val="none"/>
        <c:tickLblPos val="none"/>
        <c:crossAx val="97935744"/>
        <c:crosses val="autoZero"/>
        <c:auto val="1"/>
        <c:lblOffset val="100"/>
        <c:baseTimeUnit val="years"/>
      </c:dateAx>
      <c:valAx>
        <c:axId val="9793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3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2731.42</c:v>
                </c:pt>
                <c:pt idx="1">
                  <c:v>3128.81</c:v>
                </c:pt>
                <c:pt idx="2">
                  <c:v>2721.55</c:v>
                </c:pt>
                <c:pt idx="3">
                  <c:v>2342.83</c:v>
                </c:pt>
                <c:pt idx="4">
                  <c:v>2342.58</c:v>
                </c:pt>
              </c:numCache>
            </c:numRef>
          </c:val>
          <c:extLst xmlns:c16r2="http://schemas.microsoft.com/office/drawing/2015/06/chart">
            <c:ext xmlns:c16="http://schemas.microsoft.com/office/drawing/2014/chart" uri="{C3380CC4-5D6E-409C-BE32-E72D297353CC}">
              <c16:uniqueId val="{00000000-DD04-4D98-812B-CF24257482A7}"/>
            </c:ext>
          </c:extLst>
        </c:ser>
        <c:dLbls>
          <c:showLegendKey val="0"/>
          <c:showVal val="0"/>
          <c:showCatName val="0"/>
          <c:showSerName val="0"/>
          <c:showPercent val="0"/>
          <c:showBubbleSize val="0"/>
        </c:dLbls>
        <c:gapWidth val="150"/>
        <c:axId val="97985280"/>
        <c:axId val="9798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extLst xmlns:c16r2="http://schemas.microsoft.com/office/drawing/2015/06/chart">
            <c:ext xmlns:c16="http://schemas.microsoft.com/office/drawing/2014/chart" uri="{C3380CC4-5D6E-409C-BE32-E72D297353CC}">
              <c16:uniqueId val="{00000001-DD04-4D98-812B-CF24257482A7}"/>
            </c:ext>
          </c:extLst>
        </c:ser>
        <c:dLbls>
          <c:showLegendKey val="0"/>
          <c:showVal val="0"/>
          <c:showCatName val="0"/>
          <c:showSerName val="0"/>
          <c:showPercent val="0"/>
          <c:showBubbleSize val="0"/>
        </c:dLbls>
        <c:marker val="1"/>
        <c:smooth val="0"/>
        <c:axId val="97985280"/>
        <c:axId val="97987200"/>
      </c:lineChart>
      <c:dateAx>
        <c:axId val="97985280"/>
        <c:scaling>
          <c:orientation val="minMax"/>
        </c:scaling>
        <c:delete val="1"/>
        <c:axPos val="b"/>
        <c:numFmt formatCode="ge" sourceLinked="1"/>
        <c:majorTickMark val="none"/>
        <c:minorTickMark val="none"/>
        <c:tickLblPos val="none"/>
        <c:crossAx val="97987200"/>
        <c:crosses val="autoZero"/>
        <c:auto val="1"/>
        <c:lblOffset val="100"/>
        <c:baseTimeUnit val="years"/>
      </c:dateAx>
      <c:valAx>
        <c:axId val="9798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8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100</c:v>
                </c:pt>
                <c:pt idx="1">
                  <c:v>88.55</c:v>
                </c:pt>
                <c:pt idx="2">
                  <c:v>99.67</c:v>
                </c:pt>
                <c:pt idx="3">
                  <c:v>83.97</c:v>
                </c:pt>
                <c:pt idx="4">
                  <c:v>100</c:v>
                </c:pt>
              </c:numCache>
            </c:numRef>
          </c:val>
          <c:extLst xmlns:c16r2="http://schemas.microsoft.com/office/drawing/2015/06/chart">
            <c:ext xmlns:c16="http://schemas.microsoft.com/office/drawing/2014/chart" uri="{C3380CC4-5D6E-409C-BE32-E72D297353CC}">
              <c16:uniqueId val="{00000000-70F1-4C02-B28A-08C4DF0CF90C}"/>
            </c:ext>
          </c:extLst>
        </c:ser>
        <c:dLbls>
          <c:showLegendKey val="0"/>
          <c:showVal val="0"/>
          <c:showCatName val="0"/>
          <c:showSerName val="0"/>
          <c:showPercent val="0"/>
          <c:showBubbleSize val="0"/>
        </c:dLbls>
        <c:gapWidth val="150"/>
        <c:axId val="98022528"/>
        <c:axId val="98024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extLst xmlns:c16r2="http://schemas.microsoft.com/office/drawing/2015/06/chart">
            <c:ext xmlns:c16="http://schemas.microsoft.com/office/drawing/2014/chart" uri="{C3380CC4-5D6E-409C-BE32-E72D297353CC}">
              <c16:uniqueId val="{00000001-70F1-4C02-B28A-08C4DF0CF90C}"/>
            </c:ext>
          </c:extLst>
        </c:ser>
        <c:dLbls>
          <c:showLegendKey val="0"/>
          <c:showVal val="0"/>
          <c:showCatName val="0"/>
          <c:showSerName val="0"/>
          <c:showPercent val="0"/>
          <c:showBubbleSize val="0"/>
        </c:dLbls>
        <c:marker val="1"/>
        <c:smooth val="0"/>
        <c:axId val="98022528"/>
        <c:axId val="98024448"/>
      </c:lineChart>
      <c:dateAx>
        <c:axId val="98022528"/>
        <c:scaling>
          <c:orientation val="minMax"/>
        </c:scaling>
        <c:delete val="1"/>
        <c:axPos val="b"/>
        <c:numFmt formatCode="ge" sourceLinked="1"/>
        <c:majorTickMark val="none"/>
        <c:minorTickMark val="none"/>
        <c:tickLblPos val="none"/>
        <c:crossAx val="98024448"/>
        <c:crosses val="autoZero"/>
        <c:auto val="1"/>
        <c:lblOffset val="100"/>
        <c:baseTimeUnit val="years"/>
      </c:dateAx>
      <c:valAx>
        <c:axId val="98024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22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185.05</c:v>
                </c:pt>
                <c:pt idx="1">
                  <c:v>208.34</c:v>
                </c:pt>
                <c:pt idx="2">
                  <c:v>184.42</c:v>
                </c:pt>
                <c:pt idx="3">
                  <c:v>219.48</c:v>
                </c:pt>
                <c:pt idx="4">
                  <c:v>184.18</c:v>
                </c:pt>
              </c:numCache>
            </c:numRef>
          </c:val>
          <c:extLst xmlns:c16r2="http://schemas.microsoft.com/office/drawing/2015/06/chart">
            <c:ext xmlns:c16="http://schemas.microsoft.com/office/drawing/2014/chart" uri="{C3380CC4-5D6E-409C-BE32-E72D297353CC}">
              <c16:uniqueId val="{00000000-1CCC-455D-846A-006C23B50317}"/>
            </c:ext>
          </c:extLst>
        </c:ser>
        <c:dLbls>
          <c:showLegendKey val="0"/>
          <c:showVal val="0"/>
          <c:showCatName val="0"/>
          <c:showSerName val="0"/>
          <c:showPercent val="0"/>
          <c:showBubbleSize val="0"/>
        </c:dLbls>
        <c:gapWidth val="150"/>
        <c:axId val="98124928"/>
        <c:axId val="98126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extLst xmlns:c16r2="http://schemas.microsoft.com/office/drawing/2015/06/chart">
            <c:ext xmlns:c16="http://schemas.microsoft.com/office/drawing/2014/chart" uri="{C3380CC4-5D6E-409C-BE32-E72D297353CC}">
              <c16:uniqueId val="{00000001-1CCC-455D-846A-006C23B50317}"/>
            </c:ext>
          </c:extLst>
        </c:ser>
        <c:dLbls>
          <c:showLegendKey val="0"/>
          <c:showVal val="0"/>
          <c:showCatName val="0"/>
          <c:showSerName val="0"/>
          <c:showPercent val="0"/>
          <c:showBubbleSize val="0"/>
        </c:dLbls>
        <c:marker val="1"/>
        <c:smooth val="0"/>
        <c:axId val="98124928"/>
        <c:axId val="98126848"/>
      </c:lineChart>
      <c:dateAx>
        <c:axId val="98124928"/>
        <c:scaling>
          <c:orientation val="minMax"/>
        </c:scaling>
        <c:delete val="1"/>
        <c:axPos val="b"/>
        <c:numFmt formatCode="ge" sourceLinked="1"/>
        <c:majorTickMark val="none"/>
        <c:minorTickMark val="none"/>
        <c:tickLblPos val="none"/>
        <c:crossAx val="98126848"/>
        <c:crosses val="autoZero"/>
        <c:auto val="1"/>
        <c:lblOffset val="100"/>
        <c:baseTimeUnit val="years"/>
      </c:dateAx>
      <c:valAx>
        <c:axId val="9812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2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S16" zoomScaleNormal="10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山形県　山形市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
        <v>119</v>
      </c>
      <c r="AE8" s="50"/>
      <c r="AF8" s="50"/>
      <c r="AG8" s="50"/>
      <c r="AH8" s="50"/>
      <c r="AI8" s="50"/>
      <c r="AJ8" s="50"/>
      <c r="AK8" s="4"/>
      <c r="AL8" s="51">
        <f>データ!S6</f>
        <v>249133</v>
      </c>
      <c r="AM8" s="51"/>
      <c r="AN8" s="51"/>
      <c r="AO8" s="51"/>
      <c r="AP8" s="51"/>
      <c r="AQ8" s="51"/>
      <c r="AR8" s="51"/>
      <c r="AS8" s="51"/>
      <c r="AT8" s="46">
        <f>データ!T6</f>
        <v>381.3</v>
      </c>
      <c r="AU8" s="46"/>
      <c r="AV8" s="46"/>
      <c r="AW8" s="46"/>
      <c r="AX8" s="46"/>
      <c r="AY8" s="46"/>
      <c r="AZ8" s="46"/>
      <c r="BA8" s="46"/>
      <c r="BB8" s="46">
        <f>データ!U6</f>
        <v>653.38</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12.27</v>
      </c>
      <c r="J10" s="46"/>
      <c r="K10" s="46"/>
      <c r="L10" s="46"/>
      <c r="M10" s="46"/>
      <c r="N10" s="46"/>
      <c r="O10" s="46"/>
      <c r="P10" s="46">
        <f>データ!P6</f>
        <v>10.17</v>
      </c>
      <c r="Q10" s="46"/>
      <c r="R10" s="46"/>
      <c r="S10" s="46"/>
      <c r="T10" s="46"/>
      <c r="U10" s="46"/>
      <c r="V10" s="46"/>
      <c r="W10" s="46">
        <f>データ!Q6</f>
        <v>78.66</v>
      </c>
      <c r="X10" s="46"/>
      <c r="Y10" s="46"/>
      <c r="Z10" s="46"/>
      <c r="AA10" s="46"/>
      <c r="AB10" s="46"/>
      <c r="AC10" s="46"/>
      <c r="AD10" s="51">
        <f>データ!R6</f>
        <v>3294</v>
      </c>
      <c r="AE10" s="51"/>
      <c r="AF10" s="51"/>
      <c r="AG10" s="51"/>
      <c r="AH10" s="51"/>
      <c r="AI10" s="51"/>
      <c r="AJ10" s="51"/>
      <c r="AK10" s="2"/>
      <c r="AL10" s="51">
        <f>データ!V6</f>
        <v>25219</v>
      </c>
      <c r="AM10" s="51"/>
      <c r="AN10" s="51"/>
      <c r="AO10" s="51"/>
      <c r="AP10" s="51"/>
      <c r="AQ10" s="51"/>
      <c r="AR10" s="51"/>
      <c r="AS10" s="51"/>
      <c r="AT10" s="46">
        <f>データ!W6</f>
        <v>7.36</v>
      </c>
      <c r="AU10" s="46"/>
      <c r="AV10" s="46"/>
      <c r="AW10" s="46"/>
      <c r="AX10" s="46"/>
      <c r="AY10" s="46"/>
      <c r="AZ10" s="46"/>
      <c r="BA10" s="46"/>
      <c r="BB10" s="46">
        <f>データ!X6</f>
        <v>3426.49</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122</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121</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7" t="s">
        <v>120</v>
      </c>
      <c r="BM66" s="78"/>
      <c r="BN66" s="78"/>
      <c r="BO66" s="78"/>
      <c r="BP66" s="78"/>
      <c r="BQ66" s="78"/>
      <c r="BR66" s="78"/>
      <c r="BS66" s="78"/>
      <c r="BT66" s="78"/>
      <c r="BU66" s="78"/>
      <c r="BV66" s="78"/>
      <c r="BW66" s="78"/>
      <c r="BX66" s="78"/>
      <c r="BY66" s="78"/>
      <c r="BZ66" s="79"/>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7"/>
      <c r="BM67" s="78"/>
      <c r="BN67" s="78"/>
      <c r="BO67" s="78"/>
      <c r="BP67" s="78"/>
      <c r="BQ67" s="78"/>
      <c r="BR67" s="78"/>
      <c r="BS67" s="78"/>
      <c r="BT67" s="78"/>
      <c r="BU67" s="78"/>
      <c r="BV67" s="78"/>
      <c r="BW67" s="78"/>
      <c r="BX67" s="78"/>
      <c r="BY67" s="78"/>
      <c r="BZ67" s="79"/>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7"/>
      <c r="BM68" s="78"/>
      <c r="BN68" s="78"/>
      <c r="BO68" s="78"/>
      <c r="BP68" s="78"/>
      <c r="BQ68" s="78"/>
      <c r="BR68" s="78"/>
      <c r="BS68" s="78"/>
      <c r="BT68" s="78"/>
      <c r="BU68" s="78"/>
      <c r="BV68" s="78"/>
      <c r="BW68" s="78"/>
      <c r="BX68" s="78"/>
      <c r="BY68" s="78"/>
      <c r="BZ68" s="79"/>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7"/>
      <c r="BM69" s="78"/>
      <c r="BN69" s="78"/>
      <c r="BO69" s="78"/>
      <c r="BP69" s="78"/>
      <c r="BQ69" s="78"/>
      <c r="BR69" s="78"/>
      <c r="BS69" s="78"/>
      <c r="BT69" s="78"/>
      <c r="BU69" s="78"/>
      <c r="BV69" s="78"/>
      <c r="BW69" s="78"/>
      <c r="BX69" s="78"/>
      <c r="BY69" s="78"/>
      <c r="BZ69" s="79"/>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7"/>
      <c r="BM70" s="78"/>
      <c r="BN70" s="78"/>
      <c r="BO70" s="78"/>
      <c r="BP70" s="78"/>
      <c r="BQ70" s="78"/>
      <c r="BR70" s="78"/>
      <c r="BS70" s="78"/>
      <c r="BT70" s="78"/>
      <c r="BU70" s="78"/>
      <c r="BV70" s="78"/>
      <c r="BW70" s="78"/>
      <c r="BX70" s="78"/>
      <c r="BY70" s="78"/>
      <c r="BZ70" s="79"/>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7"/>
      <c r="BM71" s="78"/>
      <c r="BN71" s="78"/>
      <c r="BO71" s="78"/>
      <c r="BP71" s="78"/>
      <c r="BQ71" s="78"/>
      <c r="BR71" s="78"/>
      <c r="BS71" s="78"/>
      <c r="BT71" s="78"/>
      <c r="BU71" s="78"/>
      <c r="BV71" s="78"/>
      <c r="BW71" s="78"/>
      <c r="BX71" s="78"/>
      <c r="BY71" s="78"/>
      <c r="BZ71" s="79"/>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7"/>
      <c r="BM72" s="78"/>
      <c r="BN72" s="78"/>
      <c r="BO72" s="78"/>
      <c r="BP72" s="78"/>
      <c r="BQ72" s="78"/>
      <c r="BR72" s="78"/>
      <c r="BS72" s="78"/>
      <c r="BT72" s="78"/>
      <c r="BU72" s="78"/>
      <c r="BV72" s="78"/>
      <c r="BW72" s="78"/>
      <c r="BX72" s="78"/>
      <c r="BY72" s="78"/>
      <c r="BZ72" s="79"/>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7"/>
      <c r="BM73" s="78"/>
      <c r="BN73" s="78"/>
      <c r="BO73" s="78"/>
      <c r="BP73" s="78"/>
      <c r="BQ73" s="78"/>
      <c r="BR73" s="78"/>
      <c r="BS73" s="78"/>
      <c r="BT73" s="78"/>
      <c r="BU73" s="78"/>
      <c r="BV73" s="78"/>
      <c r="BW73" s="78"/>
      <c r="BX73" s="78"/>
      <c r="BY73" s="78"/>
      <c r="BZ73" s="79"/>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7"/>
      <c r="BM74" s="78"/>
      <c r="BN74" s="78"/>
      <c r="BO74" s="78"/>
      <c r="BP74" s="78"/>
      <c r="BQ74" s="78"/>
      <c r="BR74" s="78"/>
      <c r="BS74" s="78"/>
      <c r="BT74" s="78"/>
      <c r="BU74" s="78"/>
      <c r="BV74" s="78"/>
      <c r="BW74" s="78"/>
      <c r="BX74" s="78"/>
      <c r="BY74" s="78"/>
      <c r="BZ74" s="79"/>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7"/>
      <c r="BM75" s="78"/>
      <c r="BN75" s="78"/>
      <c r="BO75" s="78"/>
      <c r="BP75" s="78"/>
      <c r="BQ75" s="78"/>
      <c r="BR75" s="78"/>
      <c r="BS75" s="78"/>
      <c r="BT75" s="78"/>
      <c r="BU75" s="78"/>
      <c r="BV75" s="78"/>
      <c r="BW75" s="78"/>
      <c r="BX75" s="78"/>
      <c r="BY75" s="78"/>
      <c r="BZ75" s="79"/>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7"/>
      <c r="BM76" s="78"/>
      <c r="BN76" s="78"/>
      <c r="BO76" s="78"/>
      <c r="BP76" s="78"/>
      <c r="BQ76" s="78"/>
      <c r="BR76" s="78"/>
      <c r="BS76" s="78"/>
      <c r="BT76" s="78"/>
      <c r="BU76" s="78"/>
      <c r="BV76" s="78"/>
      <c r="BW76" s="78"/>
      <c r="BX76" s="78"/>
      <c r="BY76" s="78"/>
      <c r="BZ76" s="79"/>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7"/>
      <c r="BM77" s="78"/>
      <c r="BN77" s="78"/>
      <c r="BO77" s="78"/>
      <c r="BP77" s="78"/>
      <c r="BQ77" s="78"/>
      <c r="BR77" s="78"/>
      <c r="BS77" s="78"/>
      <c r="BT77" s="78"/>
      <c r="BU77" s="78"/>
      <c r="BV77" s="78"/>
      <c r="BW77" s="78"/>
      <c r="BX77" s="78"/>
      <c r="BY77" s="78"/>
      <c r="BZ77" s="79"/>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7"/>
      <c r="BM78" s="78"/>
      <c r="BN78" s="78"/>
      <c r="BO78" s="78"/>
      <c r="BP78" s="78"/>
      <c r="BQ78" s="78"/>
      <c r="BR78" s="78"/>
      <c r="BS78" s="78"/>
      <c r="BT78" s="78"/>
      <c r="BU78" s="78"/>
      <c r="BV78" s="78"/>
      <c r="BW78" s="78"/>
      <c r="BX78" s="78"/>
      <c r="BY78" s="78"/>
      <c r="BZ78" s="79"/>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7"/>
      <c r="BM79" s="78"/>
      <c r="BN79" s="78"/>
      <c r="BO79" s="78"/>
      <c r="BP79" s="78"/>
      <c r="BQ79" s="78"/>
      <c r="BR79" s="78"/>
      <c r="BS79" s="78"/>
      <c r="BT79" s="78"/>
      <c r="BU79" s="78"/>
      <c r="BV79" s="78"/>
      <c r="BW79" s="78"/>
      <c r="BX79" s="78"/>
      <c r="BY79" s="78"/>
      <c r="BZ79" s="79"/>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7"/>
      <c r="BM80" s="78"/>
      <c r="BN80" s="78"/>
      <c r="BO80" s="78"/>
      <c r="BP80" s="78"/>
      <c r="BQ80" s="78"/>
      <c r="BR80" s="78"/>
      <c r="BS80" s="78"/>
      <c r="BT80" s="78"/>
      <c r="BU80" s="78"/>
      <c r="BV80" s="78"/>
      <c r="BW80" s="78"/>
      <c r="BX80" s="78"/>
      <c r="BY80" s="78"/>
      <c r="BZ80" s="79"/>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7"/>
      <c r="BM81" s="78"/>
      <c r="BN81" s="78"/>
      <c r="BO81" s="78"/>
      <c r="BP81" s="78"/>
      <c r="BQ81" s="78"/>
      <c r="BR81" s="78"/>
      <c r="BS81" s="78"/>
      <c r="BT81" s="78"/>
      <c r="BU81" s="78"/>
      <c r="BV81" s="78"/>
      <c r="BW81" s="78"/>
      <c r="BX81" s="78"/>
      <c r="BY81" s="78"/>
      <c r="BZ81" s="79"/>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【100.66】</v>
      </c>
      <c r="F86" s="27" t="str">
        <f>データ!AT6</f>
        <v>【105.22】</v>
      </c>
      <c r="G86" s="27" t="str">
        <f>データ!BE6</f>
        <v>【54.12】</v>
      </c>
      <c r="H86" s="27" t="str">
        <f>データ!BP6</f>
        <v>【1,348.09】</v>
      </c>
      <c r="I86" s="27" t="str">
        <f>データ!CA6</f>
        <v>【69.80】</v>
      </c>
      <c r="J86" s="27" t="str">
        <f>データ!CL6</f>
        <v>【232.54】</v>
      </c>
      <c r="K86" s="27" t="str">
        <f>データ!CW6</f>
        <v>【42.17】</v>
      </c>
      <c r="L86" s="27" t="str">
        <f>データ!DH6</f>
        <v>【82.30】</v>
      </c>
      <c r="M86" s="27" t="str">
        <f>データ!DS6</f>
        <v>【23.63】</v>
      </c>
      <c r="N86" s="27" t="str">
        <f>データ!ED6</f>
        <v>【0.00】</v>
      </c>
      <c r="O86" s="27"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84" t="s">
        <v>64</v>
      </c>
      <c r="I3" s="85"/>
      <c r="J3" s="85"/>
      <c r="K3" s="85"/>
      <c r="L3" s="85"/>
      <c r="M3" s="85"/>
      <c r="N3" s="85"/>
      <c r="O3" s="85"/>
      <c r="P3" s="85"/>
      <c r="Q3" s="85"/>
      <c r="R3" s="85"/>
      <c r="S3" s="85"/>
      <c r="T3" s="85"/>
      <c r="U3" s="85"/>
      <c r="V3" s="85"/>
      <c r="W3" s="85"/>
      <c r="X3" s="86"/>
      <c r="Y3" s="90" t="s">
        <v>65</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66</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29" t="s">
        <v>67</v>
      </c>
      <c r="B4" s="31"/>
      <c r="C4" s="31"/>
      <c r="D4" s="31"/>
      <c r="E4" s="31"/>
      <c r="F4" s="31"/>
      <c r="G4" s="31"/>
      <c r="H4" s="87"/>
      <c r="I4" s="88"/>
      <c r="J4" s="88"/>
      <c r="K4" s="88"/>
      <c r="L4" s="88"/>
      <c r="M4" s="88"/>
      <c r="N4" s="88"/>
      <c r="O4" s="88"/>
      <c r="P4" s="88"/>
      <c r="Q4" s="88"/>
      <c r="R4" s="88"/>
      <c r="S4" s="88"/>
      <c r="T4" s="88"/>
      <c r="U4" s="88"/>
      <c r="V4" s="88"/>
      <c r="W4" s="88"/>
      <c r="X4" s="89"/>
      <c r="Y4" s="83" t="s">
        <v>68</v>
      </c>
      <c r="Z4" s="83"/>
      <c r="AA4" s="83"/>
      <c r="AB4" s="83"/>
      <c r="AC4" s="83"/>
      <c r="AD4" s="83"/>
      <c r="AE4" s="83"/>
      <c r="AF4" s="83"/>
      <c r="AG4" s="83"/>
      <c r="AH4" s="83"/>
      <c r="AI4" s="83"/>
      <c r="AJ4" s="83" t="s">
        <v>69</v>
      </c>
      <c r="AK4" s="83"/>
      <c r="AL4" s="83"/>
      <c r="AM4" s="83"/>
      <c r="AN4" s="83"/>
      <c r="AO4" s="83"/>
      <c r="AP4" s="83"/>
      <c r="AQ4" s="83"/>
      <c r="AR4" s="83"/>
      <c r="AS4" s="83"/>
      <c r="AT4" s="83"/>
      <c r="AU4" s="83" t="s">
        <v>70</v>
      </c>
      <c r="AV4" s="83"/>
      <c r="AW4" s="83"/>
      <c r="AX4" s="83"/>
      <c r="AY4" s="83"/>
      <c r="AZ4" s="83"/>
      <c r="BA4" s="83"/>
      <c r="BB4" s="83"/>
      <c r="BC4" s="83"/>
      <c r="BD4" s="83"/>
      <c r="BE4" s="83"/>
      <c r="BF4" s="83" t="s">
        <v>71</v>
      </c>
      <c r="BG4" s="83"/>
      <c r="BH4" s="83"/>
      <c r="BI4" s="83"/>
      <c r="BJ4" s="83"/>
      <c r="BK4" s="83"/>
      <c r="BL4" s="83"/>
      <c r="BM4" s="83"/>
      <c r="BN4" s="83"/>
      <c r="BO4" s="83"/>
      <c r="BP4" s="83"/>
      <c r="BQ4" s="83" t="s">
        <v>72</v>
      </c>
      <c r="BR4" s="83"/>
      <c r="BS4" s="83"/>
      <c r="BT4" s="83"/>
      <c r="BU4" s="83"/>
      <c r="BV4" s="83"/>
      <c r="BW4" s="83"/>
      <c r="BX4" s="83"/>
      <c r="BY4" s="83"/>
      <c r="BZ4" s="83"/>
      <c r="CA4" s="83"/>
      <c r="CB4" s="83" t="s">
        <v>73</v>
      </c>
      <c r="CC4" s="83"/>
      <c r="CD4" s="83"/>
      <c r="CE4" s="83"/>
      <c r="CF4" s="83"/>
      <c r="CG4" s="83"/>
      <c r="CH4" s="83"/>
      <c r="CI4" s="83"/>
      <c r="CJ4" s="83"/>
      <c r="CK4" s="83"/>
      <c r="CL4" s="83"/>
      <c r="CM4" s="83" t="s">
        <v>74</v>
      </c>
      <c r="CN4" s="83"/>
      <c r="CO4" s="83"/>
      <c r="CP4" s="83"/>
      <c r="CQ4" s="83"/>
      <c r="CR4" s="83"/>
      <c r="CS4" s="83"/>
      <c r="CT4" s="83"/>
      <c r="CU4" s="83"/>
      <c r="CV4" s="83"/>
      <c r="CW4" s="83"/>
      <c r="CX4" s="83" t="s">
        <v>75</v>
      </c>
      <c r="CY4" s="83"/>
      <c r="CZ4" s="83"/>
      <c r="DA4" s="83"/>
      <c r="DB4" s="83"/>
      <c r="DC4" s="83"/>
      <c r="DD4" s="83"/>
      <c r="DE4" s="83"/>
      <c r="DF4" s="83"/>
      <c r="DG4" s="83"/>
      <c r="DH4" s="83"/>
      <c r="DI4" s="83" t="s">
        <v>76</v>
      </c>
      <c r="DJ4" s="83"/>
      <c r="DK4" s="83"/>
      <c r="DL4" s="83"/>
      <c r="DM4" s="83"/>
      <c r="DN4" s="83"/>
      <c r="DO4" s="83"/>
      <c r="DP4" s="83"/>
      <c r="DQ4" s="83"/>
      <c r="DR4" s="83"/>
      <c r="DS4" s="83"/>
      <c r="DT4" s="83" t="s">
        <v>77</v>
      </c>
      <c r="DU4" s="83"/>
      <c r="DV4" s="83"/>
      <c r="DW4" s="83"/>
      <c r="DX4" s="83"/>
      <c r="DY4" s="83"/>
      <c r="DZ4" s="83"/>
      <c r="EA4" s="83"/>
      <c r="EB4" s="83"/>
      <c r="EC4" s="83"/>
      <c r="ED4" s="83"/>
      <c r="EE4" s="83" t="s">
        <v>78</v>
      </c>
      <c r="EF4" s="83"/>
      <c r="EG4" s="83"/>
      <c r="EH4" s="83"/>
      <c r="EI4" s="83"/>
      <c r="EJ4" s="83"/>
      <c r="EK4" s="83"/>
      <c r="EL4" s="83"/>
      <c r="EM4" s="83"/>
      <c r="EN4" s="83"/>
      <c r="EO4" s="83"/>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62014</v>
      </c>
      <c r="D6" s="34">
        <f t="shared" si="3"/>
        <v>46</v>
      </c>
      <c r="E6" s="34">
        <f t="shared" si="3"/>
        <v>17</v>
      </c>
      <c r="F6" s="34">
        <f t="shared" si="3"/>
        <v>4</v>
      </c>
      <c r="G6" s="34">
        <f t="shared" si="3"/>
        <v>0</v>
      </c>
      <c r="H6" s="34" t="str">
        <f t="shared" si="3"/>
        <v>山形県　山形市</v>
      </c>
      <c r="I6" s="34" t="str">
        <f t="shared" si="3"/>
        <v>法適用</v>
      </c>
      <c r="J6" s="34" t="str">
        <f t="shared" si="3"/>
        <v>下水道事業</v>
      </c>
      <c r="K6" s="34" t="str">
        <f t="shared" si="3"/>
        <v>特定環境保全公共下水道</v>
      </c>
      <c r="L6" s="34" t="str">
        <f t="shared" si="3"/>
        <v>D2</v>
      </c>
      <c r="M6" s="34">
        <f t="shared" si="3"/>
        <v>0</v>
      </c>
      <c r="N6" s="35" t="str">
        <f t="shared" si="3"/>
        <v>-</v>
      </c>
      <c r="O6" s="35">
        <f t="shared" si="3"/>
        <v>12.27</v>
      </c>
      <c r="P6" s="35">
        <f t="shared" si="3"/>
        <v>10.17</v>
      </c>
      <c r="Q6" s="35">
        <f t="shared" si="3"/>
        <v>78.66</v>
      </c>
      <c r="R6" s="35">
        <f t="shared" si="3"/>
        <v>3294</v>
      </c>
      <c r="S6" s="35">
        <f t="shared" si="3"/>
        <v>249133</v>
      </c>
      <c r="T6" s="35">
        <f t="shared" si="3"/>
        <v>381.3</v>
      </c>
      <c r="U6" s="35">
        <f t="shared" si="3"/>
        <v>653.38</v>
      </c>
      <c r="V6" s="35">
        <f t="shared" si="3"/>
        <v>25219</v>
      </c>
      <c r="W6" s="35">
        <f t="shared" si="3"/>
        <v>7.36</v>
      </c>
      <c r="X6" s="35">
        <f t="shared" si="3"/>
        <v>3426.49</v>
      </c>
      <c r="Y6" s="36">
        <f>IF(Y7="",NA(),Y7)</f>
        <v>100</v>
      </c>
      <c r="Z6" s="36">
        <f t="shared" ref="Z6:AH6" si="4">IF(Z7="",NA(),Z7)</f>
        <v>95.46</v>
      </c>
      <c r="AA6" s="36">
        <f t="shared" si="4"/>
        <v>100</v>
      </c>
      <c r="AB6" s="36">
        <f t="shared" si="4"/>
        <v>100</v>
      </c>
      <c r="AC6" s="36">
        <f t="shared" si="4"/>
        <v>100</v>
      </c>
      <c r="AD6" s="36">
        <f t="shared" si="4"/>
        <v>94.73</v>
      </c>
      <c r="AE6" s="36">
        <f t="shared" si="4"/>
        <v>96.59</v>
      </c>
      <c r="AF6" s="36">
        <f t="shared" si="4"/>
        <v>101.24</v>
      </c>
      <c r="AG6" s="36">
        <f t="shared" si="4"/>
        <v>100.94</v>
      </c>
      <c r="AH6" s="36">
        <f t="shared" si="4"/>
        <v>100.85</v>
      </c>
      <c r="AI6" s="35" t="str">
        <f>IF(AI7="","",IF(AI7="-","【-】","【"&amp;SUBSTITUTE(TEXT(AI7,"#,##0.00"),"-","△")&amp;"】"))</f>
        <v>【100.66】</v>
      </c>
      <c r="AJ6" s="35">
        <f>IF(AJ7="",NA(),AJ7)</f>
        <v>0</v>
      </c>
      <c r="AK6" s="36">
        <f t="shared" ref="AK6:AS6" si="5">IF(AK7="",NA(),AK7)</f>
        <v>9.86</v>
      </c>
      <c r="AL6" s="35">
        <f t="shared" si="5"/>
        <v>0</v>
      </c>
      <c r="AM6" s="35">
        <f t="shared" si="5"/>
        <v>0</v>
      </c>
      <c r="AN6" s="35">
        <f t="shared" si="5"/>
        <v>0</v>
      </c>
      <c r="AO6" s="36">
        <f t="shared" si="5"/>
        <v>236.15</v>
      </c>
      <c r="AP6" s="36">
        <f t="shared" si="5"/>
        <v>232.81</v>
      </c>
      <c r="AQ6" s="36">
        <f t="shared" si="5"/>
        <v>184.13</v>
      </c>
      <c r="AR6" s="36">
        <f t="shared" si="5"/>
        <v>101.85</v>
      </c>
      <c r="AS6" s="36">
        <f t="shared" si="5"/>
        <v>110.77</v>
      </c>
      <c r="AT6" s="35" t="str">
        <f>IF(AT7="","",IF(AT7="-","【-】","【"&amp;SUBSTITUTE(TEXT(AT7,"#,##0.00"),"-","△")&amp;"】"))</f>
        <v>【105.22】</v>
      </c>
      <c r="AU6" s="36">
        <f>IF(AU7="",NA(),AU7)</f>
        <v>9874.81</v>
      </c>
      <c r="AV6" s="36">
        <f t="shared" ref="AV6:BD6" si="6">IF(AV7="",NA(),AV7)</f>
        <v>12302.08</v>
      </c>
      <c r="AW6" s="36">
        <f t="shared" si="6"/>
        <v>8.24</v>
      </c>
      <c r="AX6" s="36">
        <f t="shared" si="6"/>
        <v>9.91</v>
      </c>
      <c r="AY6" s="36">
        <f t="shared" si="6"/>
        <v>7.37</v>
      </c>
      <c r="AZ6" s="36">
        <f t="shared" si="6"/>
        <v>243.58</v>
      </c>
      <c r="BA6" s="36">
        <f t="shared" si="6"/>
        <v>290.19</v>
      </c>
      <c r="BB6" s="36">
        <f t="shared" si="6"/>
        <v>63.22</v>
      </c>
      <c r="BC6" s="36">
        <f t="shared" si="6"/>
        <v>49.07</v>
      </c>
      <c r="BD6" s="36">
        <f t="shared" si="6"/>
        <v>46.78</v>
      </c>
      <c r="BE6" s="35" t="str">
        <f>IF(BE7="","",IF(BE7="-","【-】","【"&amp;SUBSTITUTE(TEXT(BE7,"#,##0.00"),"-","△")&amp;"】"))</f>
        <v>【54.12】</v>
      </c>
      <c r="BF6" s="36">
        <f>IF(BF7="",NA(),BF7)</f>
        <v>2731.42</v>
      </c>
      <c r="BG6" s="36">
        <f t="shared" ref="BG6:BO6" si="7">IF(BG7="",NA(),BG7)</f>
        <v>3128.81</v>
      </c>
      <c r="BH6" s="36">
        <f t="shared" si="7"/>
        <v>2721.55</v>
      </c>
      <c r="BI6" s="36">
        <f t="shared" si="7"/>
        <v>2342.83</v>
      </c>
      <c r="BJ6" s="36">
        <f t="shared" si="7"/>
        <v>2342.58</v>
      </c>
      <c r="BK6" s="36">
        <f t="shared" si="7"/>
        <v>1622.51</v>
      </c>
      <c r="BL6" s="36">
        <f t="shared" si="7"/>
        <v>1569.13</v>
      </c>
      <c r="BM6" s="36">
        <f t="shared" si="7"/>
        <v>1436</v>
      </c>
      <c r="BN6" s="36">
        <f t="shared" si="7"/>
        <v>1434.89</v>
      </c>
      <c r="BO6" s="36">
        <f t="shared" si="7"/>
        <v>1298.9100000000001</v>
      </c>
      <c r="BP6" s="35" t="str">
        <f>IF(BP7="","",IF(BP7="-","【-】","【"&amp;SUBSTITUTE(TEXT(BP7,"#,##0.00"),"-","△")&amp;"】"))</f>
        <v>【1,348.09】</v>
      </c>
      <c r="BQ6" s="36">
        <f>IF(BQ7="",NA(),BQ7)</f>
        <v>100</v>
      </c>
      <c r="BR6" s="36">
        <f t="shared" ref="BR6:BZ6" si="8">IF(BR7="",NA(),BR7)</f>
        <v>88.55</v>
      </c>
      <c r="BS6" s="36">
        <f t="shared" si="8"/>
        <v>99.67</v>
      </c>
      <c r="BT6" s="36">
        <f t="shared" si="8"/>
        <v>83.97</v>
      </c>
      <c r="BU6" s="36">
        <f t="shared" si="8"/>
        <v>100</v>
      </c>
      <c r="BV6" s="36">
        <f t="shared" si="8"/>
        <v>62.83</v>
      </c>
      <c r="BW6" s="36">
        <f t="shared" si="8"/>
        <v>64.63</v>
      </c>
      <c r="BX6" s="36">
        <f t="shared" si="8"/>
        <v>66.56</v>
      </c>
      <c r="BY6" s="36">
        <f t="shared" si="8"/>
        <v>66.22</v>
      </c>
      <c r="BZ6" s="36">
        <f t="shared" si="8"/>
        <v>69.87</v>
      </c>
      <c r="CA6" s="35" t="str">
        <f>IF(CA7="","",IF(CA7="-","【-】","【"&amp;SUBSTITUTE(TEXT(CA7,"#,##0.00"),"-","△")&amp;"】"))</f>
        <v>【69.80】</v>
      </c>
      <c r="CB6" s="36">
        <f>IF(CB7="",NA(),CB7)</f>
        <v>185.05</v>
      </c>
      <c r="CC6" s="36">
        <f t="shared" ref="CC6:CK6" si="9">IF(CC7="",NA(),CC7)</f>
        <v>208.34</v>
      </c>
      <c r="CD6" s="36">
        <f t="shared" si="9"/>
        <v>184.42</v>
      </c>
      <c r="CE6" s="36">
        <f t="shared" si="9"/>
        <v>219.48</v>
      </c>
      <c r="CF6" s="36">
        <f t="shared" si="9"/>
        <v>184.18</v>
      </c>
      <c r="CG6" s="36">
        <f t="shared" si="9"/>
        <v>250.43</v>
      </c>
      <c r="CH6" s="36">
        <f t="shared" si="9"/>
        <v>245.75</v>
      </c>
      <c r="CI6" s="36">
        <f t="shared" si="9"/>
        <v>244.29</v>
      </c>
      <c r="CJ6" s="36">
        <f t="shared" si="9"/>
        <v>246.72</v>
      </c>
      <c r="CK6" s="36">
        <f t="shared" si="9"/>
        <v>234.96</v>
      </c>
      <c r="CL6" s="35" t="str">
        <f>IF(CL7="","",IF(CL7="-","【-】","【"&amp;SUBSTITUTE(TEXT(CL7,"#,##0.00"),"-","△")&amp;"】"))</f>
        <v>【232.54】</v>
      </c>
      <c r="CM6" s="36" t="str">
        <f>IF(CM7="",NA(),CM7)</f>
        <v>-</v>
      </c>
      <c r="CN6" s="36" t="str">
        <f t="shared" ref="CN6:CV6" si="10">IF(CN7="",NA(),CN7)</f>
        <v>-</v>
      </c>
      <c r="CO6" s="36" t="str">
        <f t="shared" si="10"/>
        <v>-</v>
      </c>
      <c r="CP6" s="36" t="str">
        <f t="shared" si="10"/>
        <v>-</v>
      </c>
      <c r="CQ6" s="36" t="str">
        <f t="shared" si="10"/>
        <v>-</v>
      </c>
      <c r="CR6" s="36">
        <f t="shared" si="10"/>
        <v>42.31</v>
      </c>
      <c r="CS6" s="36">
        <f t="shared" si="10"/>
        <v>43.65</v>
      </c>
      <c r="CT6" s="36">
        <f t="shared" si="10"/>
        <v>43.58</v>
      </c>
      <c r="CU6" s="36">
        <f t="shared" si="10"/>
        <v>41.35</v>
      </c>
      <c r="CV6" s="36">
        <f t="shared" si="10"/>
        <v>42.9</v>
      </c>
      <c r="CW6" s="35" t="str">
        <f>IF(CW7="","",IF(CW7="-","【-】","【"&amp;SUBSTITUTE(TEXT(CW7,"#,##0.00"),"-","△")&amp;"】"))</f>
        <v>【42.17】</v>
      </c>
      <c r="CX6" s="36">
        <f>IF(CX7="",NA(),CX7)</f>
        <v>78.47</v>
      </c>
      <c r="CY6" s="36">
        <f t="shared" ref="CY6:DG6" si="11">IF(CY7="",NA(),CY7)</f>
        <v>78.540000000000006</v>
      </c>
      <c r="CZ6" s="36">
        <f t="shared" si="11"/>
        <v>78.98</v>
      </c>
      <c r="DA6" s="36">
        <f t="shared" si="11"/>
        <v>79.209999999999994</v>
      </c>
      <c r="DB6" s="36">
        <f t="shared" si="11"/>
        <v>82.28</v>
      </c>
      <c r="DC6" s="36">
        <f t="shared" si="11"/>
        <v>81.3</v>
      </c>
      <c r="DD6" s="36">
        <f t="shared" si="11"/>
        <v>82.2</v>
      </c>
      <c r="DE6" s="36">
        <f t="shared" si="11"/>
        <v>82.35</v>
      </c>
      <c r="DF6" s="36">
        <f t="shared" si="11"/>
        <v>82.9</v>
      </c>
      <c r="DG6" s="36">
        <f t="shared" si="11"/>
        <v>83.5</v>
      </c>
      <c r="DH6" s="35" t="str">
        <f>IF(DH7="","",IF(DH7="-","【-】","【"&amp;SUBSTITUTE(TEXT(DH7,"#,##0.00"),"-","△")&amp;"】"))</f>
        <v>【82.30】</v>
      </c>
      <c r="DI6" s="36">
        <f>IF(DI7="",NA(),DI7)</f>
        <v>10.46</v>
      </c>
      <c r="DJ6" s="36">
        <f t="shared" ref="DJ6:DR6" si="12">IF(DJ7="",NA(),DJ7)</f>
        <v>12.74</v>
      </c>
      <c r="DK6" s="36">
        <f t="shared" si="12"/>
        <v>19.61</v>
      </c>
      <c r="DL6" s="36">
        <f t="shared" si="12"/>
        <v>22.71</v>
      </c>
      <c r="DM6" s="36">
        <f t="shared" si="12"/>
        <v>26.01</v>
      </c>
      <c r="DN6" s="36">
        <f t="shared" si="12"/>
        <v>12.99</v>
      </c>
      <c r="DO6" s="36">
        <f t="shared" si="12"/>
        <v>13.6</v>
      </c>
      <c r="DP6" s="36">
        <f t="shared" si="12"/>
        <v>22.34</v>
      </c>
      <c r="DQ6" s="36">
        <f t="shared" si="12"/>
        <v>22.79</v>
      </c>
      <c r="DR6" s="36">
        <f t="shared" si="12"/>
        <v>22.77</v>
      </c>
      <c r="DS6" s="35" t="str">
        <f>IF(DS7="","",IF(DS7="-","【-】","【"&amp;SUBSTITUTE(TEXT(DS7,"#,##0.00"),"-","△")&amp;"】"))</f>
        <v>【23.63】</v>
      </c>
      <c r="DT6" s="35">
        <f>IF(DT7="",NA(),DT7)</f>
        <v>0</v>
      </c>
      <c r="DU6" s="35">
        <f t="shared" ref="DU6:EC6" si="13">IF(DU7="",NA(),DU7)</f>
        <v>0</v>
      </c>
      <c r="DV6" s="35">
        <f t="shared" si="13"/>
        <v>0</v>
      </c>
      <c r="DW6" s="35">
        <f t="shared" si="13"/>
        <v>0</v>
      </c>
      <c r="DX6" s="35">
        <f t="shared" si="13"/>
        <v>0</v>
      </c>
      <c r="DY6" s="35">
        <f t="shared" si="13"/>
        <v>0</v>
      </c>
      <c r="DZ6" s="35">
        <f t="shared" si="13"/>
        <v>0</v>
      </c>
      <c r="EA6" s="35">
        <f t="shared" si="13"/>
        <v>0</v>
      </c>
      <c r="EB6" s="36">
        <f t="shared" si="13"/>
        <v>0.04</v>
      </c>
      <c r="EC6" s="35">
        <f t="shared" si="13"/>
        <v>0</v>
      </c>
      <c r="ED6" s="35" t="str">
        <f>IF(ED7="","",IF(ED7="-","【-】","【"&amp;SUBSTITUTE(TEXT(ED7,"#,##0.00"),"-","△")&amp;"】"))</f>
        <v>【0.00】</v>
      </c>
      <c r="EE6" s="36">
        <f>IF(EE7="",NA(),EE7)</f>
        <v>0.02</v>
      </c>
      <c r="EF6" s="35">
        <f t="shared" ref="EF6:EN6" si="14">IF(EF7="",NA(),EF7)</f>
        <v>0</v>
      </c>
      <c r="EG6" s="35">
        <f t="shared" si="14"/>
        <v>0</v>
      </c>
      <c r="EH6" s="35">
        <f t="shared" si="14"/>
        <v>0</v>
      </c>
      <c r="EI6" s="35">
        <f t="shared" si="14"/>
        <v>0</v>
      </c>
      <c r="EJ6" s="36">
        <f t="shared" si="14"/>
        <v>0.11</v>
      </c>
      <c r="EK6" s="36">
        <f t="shared" si="14"/>
        <v>0.05</v>
      </c>
      <c r="EL6" s="36">
        <f t="shared" si="14"/>
        <v>0.04</v>
      </c>
      <c r="EM6" s="36">
        <f t="shared" si="14"/>
        <v>7.0000000000000007E-2</v>
      </c>
      <c r="EN6" s="36">
        <f t="shared" si="14"/>
        <v>0.09</v>
      </c>
      <c r="EO6" s="35" t="str">
        <f>IF(EO7="","",IF(EO7="-","【-】","【"&amp;SUBSTITUTE(TEXT(EO7,"#,##0.00"),"-","△")&amp;"】"))</f>
        <v>【0.09】</v>
      </c>
    </row>
    <row r="7" spans="1:148" s="37" customFormat="1">
      <c r="A7" s="29"/>
      <c r="B7" s="38">
        <v>2016</v>
      </c>
      <c r="C7" s="38">
        <v>62014</v>
      </c>
      <c r="D7" s="38">
        <v>46</v>
      </c>
      <c r="E7" s="38">
        <v>17</v>
      </c>
      <c r="F7" s="38">
        <v>4</v>
      </c>
      <c r="G7" s="38">
        <v>0</v>
      </c>
      <c r="H7" s="38" t="s">
        <v>108</v>
      </c>
      <c r="I7" s="38" t="s">
        <v>109</v>
      </c>
      <c r="J7" s="38" t="s">
        <v>110</v>
      </c>
      <c r="K7" s="38" t="s">
        <v>111</v>
      </c>
      <c r="L7" s="38" t="s">
        <v>112</v>
      </c>
      <c r="M7" s="38"/>
      <c r="N7" s="39" t="s">
        <v>113</v>
      </c>
      <c r="O7" s="39">
        <v>12.27</v>
      </c>
      <c r="P7" s="39">
        <v>10.17</v>
      </c>
      <c r="Q7" s="39">
        <v>78.66</v>
      </c>
      <c r="R7" s="39">
        <v>3294</v>
      </c>
      <c r="S7" s="39">
        <v>249133</v>
      </c>
      <c r="T7" s="39">
        <v>381.3</v>
      </c>
      <c r="U7" s="39">
        <v>653.38</v>
      </c>
      <c r="V7" s="39">
        <v>25219</v>
      </c>
      <c r="W7" s="39">
        <v>7.36</v>
      </c>
      <c r="X7" s="39">
        <v>3426.49</v>
      </c>
      <c r="Y7" s="39">
        <v>100</v>
      </c>
      <c r="Z7" s="39">
        <v>95.46</v>
      </c>
      <c r="AA7" s="39">
        <v>100</v>
      </c>
      <c r="AB7" s="39">
        <v>100</v>
      </c>
      <c r="AC7" s="39">
        <v>100</v>
      </c>
      <c r="AD7" s="39">
        <v>94.73</v>
      </c>
      <c r="AE7" s="39">
        <v>96.59</v>
      </c>
      <c r="AF7" s="39">
        <v>101.24</v>
      </c>
      <c r="AG7" s="39">
        <v>100.94</v>
      </c>
      <c r="AH7" s="39">
        <v>100.85</v>
      </c>
      <c r="AI7" s="39">
        <v>100.66</v>
      </c>
      <c r="AJ7" s="39">
        <v>0</v>
      </c>
      <c r="AK7" s="39">
        <v>9.86</v>
      </c>
      <c r="AL7" s="39">
        <v>0</v>
      </c>
      <c r="AM7" s="39">
        <v>0</v>
      </c>
      <c r="AN7" s="39">
        <v>0</v>
      </c>
      <c r="AO7" s="39">
        <v>236.15</v>
      </c>
      <c r="AP7" s="39">
        <v>232.81</v>
      </c>
      <c r="AQ7" s="39">
        <v>184.13</v>
      </c>
      <c r="AR7" s="39">
        <v>101.85</v>
      </c>
      <c r="AS7" s="39">
        <v>110.77</v>
      </c>
      <c r="AT7" s="39">
        <v>105.22</v>
      </c>
      <c r="AU7" s="39">
        <v>9874.81</v>
      </c>
      <c r="AV7" s="39">
        <v>12302.08</v>
      </c>
      <c r="AW7" s="39">
        <v>8.24</v>
      </c>
      <c r="AX7" s="39">
        <v>9.91</v>
      </c>
      <c r="AY7" s="39">
        <v>7.37</v>
      </c>
      <c r="AZ7" s="39">
        <v>243.58</v>
      </c>
      <c r="BA7" s="39">
        <v>290.19</v>
      </c>
      <c r="BB7" s="39">
        <v>63.22</v>
      </c>
      <c r="BC7" s="39">
        <v>49.07</v>
      </c>
      <c r="BD7" s="39">
        <v>46.78</v>
      </c>
      <c r="BE7" s="39">
        <v>54.12</v>
      </c>
      <c r="BF7" s="39">
        <v>2731.42</v>
      </c>
      <c r="BG7" s="39">
        <v>3128.81</v>
      </c>
      <c r="BH7" s="39">
        <v>2721.55</v>
      </c>
      <c r="BI7" s="39">
        <v>2342.83</v>
      </c>
      <c r="BJ7" s="39">
        <v>2342.58</v>
      </c>
      <c r="BK7" s="39">
        <v>1622.51</v>
      </c>
      <c r="BL7" s="39">
        <v>1569.13</v>
      </c>
      <c r="BM7" s="39">
        <v>1436</v>
      </c>
      <c r="BN7" s="39">
        <v>1434.89</v>
      </c>
      <c r="BO7" s="39">
        <v>1298.9100000000001</v>
      </c>
      <c r="BP7" s="39">
        <v>1348.09</v>
      </c>
      <c r="BQ7" s="39">
        <v>100</v>
      </c>
      <c r="BR7" s="39">
        <v>88.55</v>
      </c>
      <c r="BS7" s="39">
        <v>99.67</v>
      </c>
      <c r="BT7" s="39">
        <v>83.97</v>
      </c>
      <c r="BU7" s="39">
        <v>100</v>
      </c>
      <c r="BV7" s="39">
        <v>62.83</v>
      </c>
      <c r="BW7" s="39">
        <v>64.63</v>
      </c>
      <c r="BX7" s="39">
        <v>66.56</v>
      </c>
      <c r="BY7" s="39">
        <v>66.22</v>
      </c>
      <c r="BZ7" s="39">
        <v>69.87</v>
      </c>
      <c r="CA7" s="39">
        <v>69.8</v>
      </c>
      <c r="CB7" s="39">
        <v>185.05</v>
      </c>
      <c r="CC7" s="39">
        <v>208.34</v>
      </c>
      <c r="CD7" s="39">
        <v>184.42</v>
      </c>
      <c r="CE7" s="39">
        <v>219.48</v>
      </c>
      <c r="CF7" s="39">
        <v>184.18</v>
      </c>
      <c r="CG7" s="39">
        <v>250.43</v>
      </c>
      <c r="CH7" s="39">
        <v>245.75</v>
      </c>
      <c r="CI7" s="39">
        <v>244.29</v>
      </c>
      <c r="CJ7" s="39">
        <v>246.72</v>
      </c>
      <c r="CK7" s="39">
        <v>234.96</v>
      </c>
      <c r="CL7" s="39">
        <v>232.54</v>
      </c>
      <c r="CM7" s="39" t="s">
        <v>113</v>
      </c>
      <c r="CN7" s="39" t="s">
        <v>113</v>
      </c>
      <c r="CO7" s="39" t="s">
        <v>113</v>
      </c>
      <c r="CP7" s="39" t="s">
        <v>113</v>
      </c>
      <c r="CQ7" s="39" t="s">
        <v>113</v>
      </c>
      <c r="CR7" s="39">
        <v>42.31</v>
      </c>
      <c r="CS7" s="39">
        <v>43.65</v>
      </c>
      <c r="CT7" s="39">
        <v>43.58</v>
      </c>
      <c r="CU7" s="39">
        <v>41.35</v>
      </c>
      <c r="CV7" s="39">
        <v>42.9</v>
      </c>
      <c r="CW7" s="39">
        <v>42.17</v>
      </c>
      <c r="CX7" s="39">
        <v>78.47</v>
      </c>
      <c r="CY7" s="39">
        <v>78.540000000000006</v>
      </c>
      <c r="CZ7" s="39">
        <v>78.98</v>
      </c>
      <c r="DA7" s="39">
        <v>79.209999999999994</v>
      </c>
      <c r="DB7" s="39">
        <v>82.28</v>
      </c>
      <c r="DC7" s="39">
        <v>81.3</v>
      </c>
      <c r="DD7" s="39">
        <v>82.2</v>
      </c>
      <c r="DE7" s="39">
        <v>82.35</v>
      </c>
      <c r="DF7" s="39">
        <v>82.9</v>
      </c>
      <c r="DG7" s="39">
        <v>83.5</v>
      </c>
      <c r="DH7" s="39">
        <v>82.3</v>
      </c>
      <c r="DI7" s="39">
        <v>10.46</v>
      </c>
      <c r="DJ7" s="39">
        <v>12.74</v>
      </c>
      <c r="DK7" s="39">
        <v>19.61</v>
      </c>
      <c r="DL7" s="39">
        <v>22.71</v>
      </c>
      <c r="DM7" s="39">
        <v>26.01</v>
      </c>
      <c r="DN7" s="39">
        <v>12.99</v>
      </c>
      <c r="DO7" s="39">
        <v>13.6</v>
      </c>
      <c r="DP7" s="39">
        <v>22.34</v>
      </c>
      <c r="DQ7" s="39">
        <v>22.79</v>
      </c>
      <c r="DR7" s="39">
        <v>22.77</v>
      </c>
      <c r="DS7" s="39">
        <v>23.63</v>
      </c>
      <c r="DT7" s="39">
        <v>0</v>
      </c>
      <c r="DU7" s="39">
        <v>0</v>
      </c>
      <c r="DV7" s="39">
        <v>0</v>
      </c>
      <c r="DW7" s="39">
        <v>0</v>
      </c>
      <c r="DX7" s="39">
        <v>0</v>
      </c>
      <c r="DY7" s="39">
        <v>0</v>
      </c>
      <c r="DZ7" s="39">
        <v>0</v>
      </c>
      <c r="EA7" s="39">
        <v>0</v>
      </c>
      <c r="EB7" s="39">
        <v>0.04</v>
      </c>
      <c r="EC7" s="39">
        <v>0</v>
      </c>
      <c r="ED7" s="39">
        <v>0</v>
      </c>
      <c r="EE7" s="39">
        <v>0.02</v>
      </c>
      <c r="EF7" s="39">
        <v>0</v>
      </c>
      <c r="EG7" s="39">
        <v>0</v>
      </c>
      <c r="EH7" s="39">
        <v>0</v>
      </c>
      <c r="EI7" s="39">
        <v>0</v>
      </c>
      <c r="EJ7" s="39">
        <v>0.11</v>
      </c>
      <c r="EK7" s="39">
        <v>0.05</v>
      </c>
      <c r="EL7" s="39">
        <v>0.04</v>
      </c>
      <c r="EM7" s="39">
        <v>7.0000000000000007E-2</v>
      </c>
      <c r="EN7" s="39">
        <v>0.09</v>
      </c>
      <c r="EO7" s="39">
        <v>0.09</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2018-02-19T09:20:58Z</cp:lastPrinted>
  <dcterms:created xsi:type="dcterms:W3CDTF">2017-12-25T01:54:49Z</dcterms:created>
  <dcterms:modified xsi:type="dcterms:W3CDTF">2018-02-19T09:21:00Z</dcterms:modified>
  <cp:category/>
</cp:coreProperties>
</file>