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19440" windowHeight="771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AL8" i="4" s="1"/>
  <c r="R6" i="5"/>
  <c r="Q6" i="5"/>
  <c r="W10" i="4" s="1"/>
  <c r="P6" i="5"/>
  <c r="P10" i="4" s="1"/>
  <c r="O6" i="5"/>
  <c r="I10" i="4" s="1"/>
  <c r="N6" i="5"/>
  <c r="M6" i="5"/>
  <c r="L6" i="5"/>
  <c r="W8" i="4" s="1"/>
  <c r="K6" i="5"/>
  <c r="P8" i="4" s="1"/>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L10" i="4"/>
  <c r="AD10" i="4"/>
  <c r="B10" i="4"/>
  <c r="AT8" i="4"/>
  <c r="I8" i="4"/>
  <c r="B8" i="4"/>
  <c r="B6"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<sst xmlns="http://schemas.openxmlformats.org/spreadsheetml/2006/main" count="240" uniqueCount="125">
  <si>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</si>
  <si>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</si>
  <si>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</si>
  <si>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</si>
  <si>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</si>
  <si>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</si>
  <si>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</si>
  <si>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</si>
  <si>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</si>
  <si>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</si>
  <si>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</si>
  <si>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</si>
  <si>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</si>
  <si>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</si>
  <si>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</si>
  <si>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</si>
  <si>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</si>
  <si>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</si>
  <si>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</si>
  <si>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</si>
  <si>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</si>
  <si>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</si>
  <si>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</si>
  <si>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</si>
  <si>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</si>
  <si>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</si>
  <si>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</si>
  <si>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</si>
  <si>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</si>
  <si>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</si>
  <si>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</si>
  <si>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</si>
  <si>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</si>
  <si>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</si>
  <si>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</si>
  <si>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</si>
  <si>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</si>
  <si>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</si>
  <si>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</si>
  <si>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</si>
  <si>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</si>
  <si>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</si>
  <si>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</si>
  <si>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</si>
  <si>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</si>
  <si>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</si>
  <si>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</si>
  <si>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</si>
  <si>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</si>
  <si>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</si>
  <si>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</si>
  <si>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</si>
  <si>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</si>
  <si>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</si>
  <si>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</si>
  <si>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</si>
  <si>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</si>
  <si>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</si>
  <si>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</si>
  <si>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</si>
  <si>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</si>
  <si>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</si>
  <si>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</si>
  <si>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</si>
  <si>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</si>
  <si>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</si>
  <si>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</si>
  <si>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</si>
  <si>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</si>
  <si>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</si>
  <si>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</si>
  <si>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</si>
  <si>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</si>
  <si>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</si>
  <si>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</si>
  <si>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</si>
  <si>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</si>
  <si>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</si>
  <si>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</si>
  <si>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</si>
  <si>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</si>
  <si>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</si>
  <si>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</si>
  <si>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</si>
  <si>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</si>
  <si>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</si>
  <si>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</si>
  <si>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</si>
  <si>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</si>
  <si>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</si>
  <si>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</si>
  <si>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</si>
  <si>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</si>
  <si>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</si>
  <si>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</si>
  <si>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</si>
  <si>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</si>
  <si>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</si>
  <si>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</si>
  <si>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</si>
  <si>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</si>
  <si>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</si>
  <si>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</si>
  <si>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</si>
  <si>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</si>
  <si>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</si>
  <si>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</si>
  <si>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</si>
  <si>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</si>
  <si>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酒田市</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</si>
  <si>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</si>
  <si>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</si>
  <si>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</si>
  <si>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</si>
  <si>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</si>
  <si>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</si>
  <si>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</si>
  <si>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</si>
  <si>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</si>
  <si>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</si>
  <si>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</si>
  <si>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今後も広域化、共同化、施設の統廃合や官民連携による費用の削減と水洗化の促進による使用料の確保に努めなければならないが、それでも公債費のほとんどは他会計からの繰入金に依存しなければならない状況が続くと見込まれる。
　平成29年度から地方公営企業法を適用しているため、固定資産等の数値を把握し、将来的な資本費を想定して事業を行っていくことが必要となってくる。経営健全化には水洗化率のさらなる向上は必須として、余力がある施設の見直しを行い、過大資産を保持しないよう、持続可能な下水道事業へ向けた取り組みを進めていくことが必要と考える。</t>
    <rPh sb="73" eb="74">
      <t>ホカ</t>
    </rPh>
    <phoneticPr fontId="4"/>
  </si>
  <si>
    <t>　平成28年度は公営企業法適用に伴う打切決算により特例的支出・収入が発生している。そのため、料金収入や維持管理費等が関係する数値については、一部、前年度までの傾向がより顕著になる、または逆転している箇所がある。
　「収益的収支比率」は維持管理費（主に修繕費）の抑制により改善傾向にあるが、平成28年度は打切決算の影響を受け下降している。汚水処理に係わる維持管理費は使用料で全額を賄えているものの、公債費については全体の２割程度にとどまっており、残りは一般会計繰入金に依存している。
　平成28年度「汚水処理原価」は維持管理費の抑制のため、ほぼ横ばいの数値となっている。
　「施設利用率」は類似団体と比較しても下回っており、30％台と低く、施設能力に余裕がある状況となっている。
　「水洗化率」は年々上昇傾向であるとはいえ、平成28年度で80.44％と類似団体と比較しても低いため、水洗化率の向上対策を引き続き推進していく。</t>
    <rPh sb="117" eb="119">
      <t>イジ</t>
    </rPh>
    <rPh sb="119" eb="121">
      <t>カンリ</t>
    </rPh>
    <rPh sb="121" eb="122">
      <t>ヒ</t>
    </rPh>
    <rPh sb="123" eb="124">
      <t>オモ</t>
    </rPh>
    <rPh sb="125" eb="128">
      <t>シュウゼンヒ</t>
    </rPh>
    <rPh sb="130" eb="132">
      <t>ヨクセイ</t>
    </rPh>
    <rPh sb="135" eb="137">
      <t>カイゼン</t>
    </rPh>
    <rPh sb="137" eb="139">
      <t>ケイコウ</t>
    </rPh>
    <rPh sb="144" eb="146">
      <t>ヘイセイ</t>
    </rPh>
    <rPh sb="148" eb="150">
      <t>ネンド</t>
    </rPh>
    <rPh sb="151" eb="153">
      <t>ウチキ</t>
    </rPh>
    <rPh sb="153" eb="155">
      <t>ケッサン</t>
    </rPh>
    <rPh sb="156" eb="158">
      <t>エイキョウ</t>
    </rPh>
    <rPh sb="159" eb="160">
      <t>ウ</t>
    </rPh>
    <rPh sb="161" eb="163">
      <t>カコウ</t>
    </rPh>
    <rPh sb="168" eb="170">
      <t>オスイ</t>
    </rPh>
    <rPh sb="170" eb="172">
      <t>ショリ</t>
    </rPh>
    <rPh sb="173" eb="174">
      <t>カカ</t>
    </rPh>
    <rPh sb="176" eb="178">
      <t>イジ</t>
    </rPh>
    <rPh sb="178" eb="180">
      <t>カンリ</t>
    </rPh>
    <rPh sb="180" eb="181">
      <t>ヒ</t>
    </rPh>
    <rPh sb="182" eb="184">
      <t>シヨウ</t>
    </rPh>
    <rPh sb="184" eb="185">
      <t>リョウ</t>
    </rPh>
    <rPh sb="257" eb="259">
      <t>イジ</t>
    </rPh>
    <rPh sb="259" eb="261">
      <t>カンリ</t>
    </rPh>
    <rPh sb="261" eb="262">
      <t>ヒ</t>
    </rPh>
    <rPh sb="263" eb="265">
      <t>ヨクセイ</t>
    </rPh>
    <rPh sb="271" eb="272">
      <t>ヨコ</t>
    </rPh>
    <rPh sb="275" eb="277">
      <t>スウチ</t>
    </rPh>
    <rPh sb="304" eb="306">
      <t>シタマワ</t>
    </rPh>
    <rPh sb="375" eb="377">
      <t>ルイジ</t>
    </rPh>
    <rPh sb="377" eb="379">
      <t>ダンタイ</t>
    </rPh>
    <rPh sb="380" eb="382">
      <t>ヒカク</t>
    </rPh>
    <rPh sb="400" eb="401">
      <t>ヒ</t>
    </rPh>
    <rPh sb="402" eb="403">
      <t>ツヅ</t>
    </rPh>
    <rPh sb="404" eb="406">
      <t>スイシン</t>
    </rPh>
    <phoneticPr fontId="4"/>
  </si>
  <si>
    <t>　平成６年度より事業に着手しており、事業開始当初に布設した管渠については老朽化が進んでいるため、定期的に劣化状況の調査を行っていく必要がある。
　現在、予防保全事業として布設後20年経過した主要な管渠を対象に、劣化状況の調査や管内修繕を実施している。</t>
    <rPh sb="73" eb="75">
      <t>ゲンザイ</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</si>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</sst>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b/>
      <sz val="12"/>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22" fillId="0" borderId="3" xfId="1" applyFont="1" applyBorder="1" applyAlignment="1">
      <alignment horizontal="left" vertical="center"/>
    </xf>
    <xf numFmtId="0" fontId="22" fillId="0" borderId="4" xfId="1" applyFont="1" applyBorder="1" applyAlignment="1">
      <alignment horizontal="left" vertical="center"/>
    </xf>
    <xf numFmtId="0" fontId="22" fillId="0" borderId="5" xfId="1" applyFont="1" applyBorder="1" applyAlignment="1">
      <alignment horizontal="left" vertical="center"/>
    </xf>
    <xf numFmtId="0" fontId="22" fillId="0" borderId="6" xfId="1" applyFont="1" applyBorder="1" applyAlignment="1">
      <alignment horizontal="left" vertical="center"/>
    </xf>
    <xf numFmtId="0" fontId="22" fillId="0" borderId="0" xfId="1" applyFont="1" applyBorder="1" applyAlignment="1">
      <alignment horizontal="left" vertical="center"/>
    </xf>
    <xf numFmtId="0" fontId="22" fillId="0" borderId="7" xfId="1" applyFont="1" applyBorder="1" applyAlignment="1">
      <alignment horizontal="left" vertical="center"/>
    </xf>
    <xf numFmtId="0" fontId="18" fillId="0" borderId="6" xfId="1" applyFont="1" applyBorder="1" applyAlignment="1" applyProtection="1">
      <alignment horizontal="left" vertical="top" wrapText="1"/>
      <protection locked="0"/>
    </xf>
    <xf numFmtId="0" fontId="18" fillId="0" borderId="0" xfId="1" applyFont="1" applyBorder="1" applyAlignment="1" applyProtection="1">
      <alignment horizontal="left" vertical="top" wrapText="1"/>
      <protection locked="0"/>
    </xf>
    <xf numFmtId="0" fontId="18" fillId="0" borderId="7" xfId="1" applyFont="1" applyBorder="1" applyAlignment="1" applyProtection="1">
      <alignment horizontal="left" vertical="top" wrapText="1"/>
      <protection locked="0"/>
    </xf>
    <xf numFmtId="0" fontId="18" fillId="0" borderId="8" xfId="1" applyFont="1" applyBorder="1" applyAlignment="1" applyProtection="1">
      <alignment horizontal="left" vertical="top" wrapText="1"/>
      <protection locked="0"/>
    </xf>
    <xf numFmtId="0" fontId="18" fillId="0" borderId="1" xfId="1" applyFont="1" applyBorder="1" applyAlignment="1" applyProtection="1">
      <alignment horizontal="left" vertical="top" wrapText="1"/>
      <protection locked="0"/>
    </xf>
    <xf numFmtId="0" fontId="18"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18" fillId="0" borderId="6" xfId="1" applyFont="1" applyFill="1" applyBorder="1" applyAlignment="1" applyProtection="1">
      <alignment horizontal="left" vertical="top" wrapText="1"/>
      <protection locked="0"/>
    </xf>
    <xf numFmtId="0" fontId="18" fillId="0" borderId="0" xfId="1" applyFont="1" applyFill="1" applyBorder="1" applyAlignment="1" applyProtection="1">
      <alignment horizontal="left" vertical="top" wrapText="1"/>
      <protection locked="0"/>
    </xf>
    <xf numFmtId="0" fontId="18" fillId="0" borderId="7" xfId="1" applyFont="1" applyFill="1" applyBorder="1" applyAlignment="1" applyProtection="1">
      <alignment horizontal="left" vertical="top" wrapText="1"/>
      <protection locked="0"/>
    </xf>
    <xf numFmtId="0" fontId="18" fillId="0" borderId="8" xfId="1" applyFont="1" applyFill="1" applyBorder="1" applyAlignment="1" applyProtection="1">
      <alignment horizontal="left" vertical="top" wrapText="1"/>
      <protection locked="0"/>
    </xf>
    <xf numFmtId="0" fontId="18" fillId="0" borderId="1" xfId="1" applyFont="1" applyFill="1" applyBorder="1" applyAlignment="1" applyProtection="1">
      <alignment horizontal="left" vertical="top" wrapText="1"/>
      <protection locked="0"/>
    </xf>
    <xf numFmtId="0" fontId="18" fillId="0" borderId="9" xfId="1" applyFont="1" applyFill="1" applyBorder="1" applyAlignment="1" applyProtection="1">
      <alignment horizontal="left" vertical="top" wrapText="1"/>
      <protection locked="0"/>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7176832"/>
        <c:axId val="3717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7.0000000000000007E-2</c:v>
                </c:pt>
                <c:pt idx="4">
                  <c:v>0.09</c:v>
                </c:pt>
              </c:numCache>
            </c:numRef>
          </c:val>
          <c:smooth val="0"/>
        </c:ser>
        <c:dLbls>
          <c:showLegendKey val="0"/>
          <c:showVal val="0"/>
          <c:showCatName val="0"/>
          <c:showSerName val="0"/>
          <c:showPercent val="0"/>
          <c:showBubbleSize val="0"/>
        </c:dLbls>
        <c:marker val="1"/>
        <c:smooth val="0"/>
        <c:axId val="37176832"/>
        <c:axId val="37178752"/>
      </c:lineChart>
      <c:dateAx>
        <c:axId val="37176832"/>
        <c:scaling>
          <c:orientation val="minMax"/>
        </c:scaling>
        <c:delete val="1"/>
        <c:axPos val="b"/>
        <c:numFmt formatCode="ge" sourceLinked="1"/>
        <c:majorTickMark val="none"/>
        <c:minorTickMark val="none"/>
        <c:tickLblPos val="none"/>
        <c:crossAx val="37178752"/>
        <c:crosses val="autoZero"/>
        <c:auto val="1"/>
        <c:lblOffset val="100"/>
        <c:baseTimeUnit val="years"/>
      </c:dateAx>
      <c:valAx>
        <c:axId val="3717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7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35.97</c:v>
                </c:pt>
                <c:pt idx="1">
                  <c:v>35.4</c:v>
                </c:pt>
                <c:pt idx="2">
                  <c:v>34.729999999999997</c:v>
                </c:pt>
                <c:pt idx="3">
                  <c:v>35.69</c:v>
                </c:pt>
                <c:pt idx="4">
                  <c:v>34.49</c:v>
                </c:pt>
              </c:numCache>
            </c:numRef>
          </c:val>
        </c:ser>
        <c:dLbls>
          <c:showLegendKey val="0"/>
          <c:showVal val="0"/>
          <c:showCatName val="0"/>
          <c:showSerName val="0"/>
          <c:showPercent val="0"/>
          <c:showBubbleSize val="0"/>
        </c:dLbls>
        <c:gapWidth val="150"/>
        <c:axId val="57763712"/>
        <c:axId val="5777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41.35</c:v>
                </c:pt>
                <c:pt idx="4">
                  <c:v>42.9</c:v>
                </c:pt>
              </c:numCache>
            </c:numRef>
          </c:val>
          <c:smooth val="0"/>
        </c:ser>
        <c:dLbls>
          <c:showLegendKey val="0"/>
          <c:showVal val="0"/>
          <c:showCatName val="0"/>
          <c:showSerName val="0"/>
          <c:showPercent val="0"/>
          <c:showBubbleSize val="0"/>
        </c:dLbls>
        <c:marker val="1"/>
        <c:smooth val="0"/>
        <c:axId val="57763712"/>
        <c:axId val="57774080"/>
      </c:lineChart>
      <c:dateAx>
        <c:axId val="57763712"/>
        <c:scaling>
          <c:orientation val="minMax"/>
        </c:scaling>
        <c:delete val="1"/>
        <c:axPos val="b"/>
        <c:numFmt formatCode="ge" sourceLinked="1"/>
        <c:majorTickMark val="none"/>
        <c:minorTickMark val="none"/>
        <c:tickLblPos val="none"/>
        <c:crossAx val="57774080"/>
        <c:crosses val="autoZero"/>
        <c:auto val="1"/>
        <c:lblOffset val="100"/>
        <c:baseTimeUnit val="years"/>
      </c:dateAx>
      <c:valAx>
        <c:axId val="5777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76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76.19</c:v>
                </c:pt>
                <c:pt idx="1">
                  <c:v>77.400000000000006</c:v>
                </c:pt>
                <c:pt idx="2">
                  <c:v>78.7</c:v>
                </c:pt>
                <c:pt idx="3">
                  <c:v>79.87</c:v>
                </c:pt>
                <c:pt idx="4">
                  <c:v>80.44</c:v>
                </c:pt>
              </c:numCache>
            </c:numRef>
          </c:val>
        </c:ser>
        <c:dLbls>
          <c:showLegendKey val="0"/>
          <c:showVal val="0"/>
          <c:showCatName val="0"/>
          <c:showSerName val="0"/>
          <c:showPercent val="0"/>
          <c:showBubbleSize val="0"/>
        </c:dLbls>
        <c:gapWidth val="150"/>
        <c:axId val="57800192"/>
        <c:axId val="5780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82.9</c:v>
                </c:pt>
                <c:pt idx="4">
                  <c:v>83.5</c:v>
                </c:pt>
              </c:numCache>
            </c:numRef>
          </c:val>
          <c:smooth val="0"/>
        </c:ser>
        <c:dLbls>
          <c:showLegendKey val="0"/>
          <c:showVal val="0"/>
          <c:showCatName val="0"/>
          <c:showSerName val="0"/>
          <c:showPercent val="0"/>
          <c:showBubbleSize val="0"/>
        </c:dLbls>
        <c:marker val="1"/>
        <c:smooth val="0"/>
        <c:axId val="57800192"/>
        <c:axId val="57802112"/>
      </c:lineChart>
      <c:dateAx>
        <c:axId val="57800192"/>
        <c:scaling>
          <c:orientation val="minMax"/>
        </c:scaling>
        <c:delete val="1"/>
        <c:axPos val="b"/>
        <c:numFmt formatCode="ge" sourceLinked="1"/>
        <c:majorTickMark val="none"/>
        <c:minorTickMark val="none"/>
        <c:tickLblPos val="none"/>
        <c:crossAx val="57802112"/>
        <c:crosses val="autoZero"/>
        <c:auto val="1"/>
        <c:lblOffset val="100"/>
        <c:baseTimeUnit val="years"/>
      </c:dateAx>
      <c:valAx>
        <c:axId val="5780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80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95.38</c:v>
                </c:pt>
                <c:pt idx="1">
                  <c:v>95.21</c:v>
                </c:pt>
                <c:pt idx="2">
                  <c:v>94.86</c:v>
                </c:pt>
                <c:pt idx="3">
                  <c:v>95.49</c:v>
                </c:pt>
                <c:pt idx="4">
                  <c:v>95.28</c:v>
                </c:pt>
              </c:numCache>
            </c:numRef>
          </c:val>
        </c:ser>
        <c:dLbls>
          <c:showLegendKey val="0"/>
          <c:showVal val="0"/>
          <c:showCatName val="0"/>
          <c:showSerName val="0"/>
          <c:showPercent val="0"/>
          <c:showBubbleSize val="0"/>
        </c:dLbls>
        <c:gapWidth val="150"/>
        <c:axId val="37217408"/>
        <c:axId val="3721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217408"/>
        <c:axId val="37219328"/>
      </c:lineChart>
      <c:dateAx>
        <c:axId val="37217408"/>
        <c:scaling>
          <c:orientation val="minMax"/>
        </c:scaling>
        <c:delete val="1"/>
        <c:axPos val="b"/>
        <c:numFmt formatCode="ge" sourceLinked="1"/>
        <c:majorTickMark val="none"/>
        <c:minorTickMark val="none"/>
        <c:tickLblPos val="none"/>
        <c:crossAx val="37219328"/>
        <c:crosses val="autoZero"/>
        <c:auto val="1"/>
        <c:lblOffset val="100"/>
        <c:baseTimeUnit val="years"/>
      </c:dateAx>
      <c:valAx>
        <c:axId val="3721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1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0588032"/>
        <c:axId val="4058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0588032"/>
        <c:axId val="40589952"/>
      </c:lineChart>
      <c:dateAx>
        <c:axId val="40588032"/>
        <c:scaling>
          <c:orientation val="minMax"/>
        </c:scaling>
        <c:delete val="1"/>
        <c:axPos val="b"/>
        <c:numFmt formatCode="ge" sourceLinked="1"/>
        <c:majorTickMark val="none"/>
        <c:minorTickMark val="none"/>
        <c:tickLblPos val="none"/>
        <c:crossAx val="40589952"/>
        <c:crosses val="autoZero"/>
        <c:auto val="1"/>
        <c:lblOffset val="100"/>
        <c:baseTimeUnit val="years"/>
      </c:dateAx>
      <c:valAx>
        <c:axId val="4058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8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1488768"/>
        <c:axId val="41490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1488768"/>
        <c:axId val="41490688"/>
      </c:lineChart>
      <c:dateAx>
        <c:axId val="41488768"/>
        <c:scaling>
          <c:orientation val="minMax"/>
        </c:scaling>
        <c:delete val="1"/>
        <c:axPos val="b"/>
        <c:numFmt formatCode="ge" sourceLinked="1"/>
        <c:majorTickMark val="none"/>
        <c:minorTickMark val="none"/>
        <c:tickLblPos val="none"/>
        <c:crossAx val="41490688"/>
        <c:crosses val="autoZero"/>
        <c:auto val="1"/>
        <c:lblOffset val="100"/>
        <c:baseTimeUnit val="years"/>
      </c:dateAx>
      <c:valAx>
        <c:axId val="4149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8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1531648"/>
        <c:axId val="4153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1531648"/>
        <c:axId val="41537920"/>
      </c:lineChart>
      <c:dateAx>
        <c:axId val="41531648"/>
        <c:scaling>
          <c:orientation val="minMax"/>
        </c:scaling>
        <c:delete val="1"/>
        <c:axPos val="b"/>
        <c:numFmt formatCode="ge" sourceLinked="1"/>
        <c:majorTickMark val="none"/>
        <c:minorTickMark val="none"/>
        <c:tickLblPos val="none"/>
        <c:crossAx val="41537920"/>
        <c:crosses val="autoZero"/>
        <c:auto val="1"/>
        <c:lblOffset val="100"/>
        <c:baseTimeUnit val="years"/>
      </c:dateAx>
      <c:valAx>
        <c:axId val="4153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3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3821440"/>
        <c:axId val="5382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3821440"/>
        <c:axId val="53823360"/>
      </c:lineChart>
      <c:dateAx>
        <c:axId val="53821440"/>
        <c:scaling>
          <c:orientation val="minMax"/>
        </c:scaling>
        <c:delete val="1"/>
        <c:axPos val="b"/>
        <c:numFmt formatCode="ge" sourceLinked="1"/>
        <c:majorTickMark val="none"/>
        <c:minorTickMark val="none"/>
        <c:tickLblPos val="none"/>
        <c:crossAx val="53823360"/>
        <c:crosses val="autoZero"/>
        <c:auto val="1"/>
        <c:lblOffset val="100"/>
        <c:baseTimeUnit val="years"/>
      </c:dateAx>
      <c:valAx>
        <c:axId val="5382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82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1208.8699999999999</c:v>
                </c:pt>
                <c:pt idx="1">
                  <c:v>1053.29</c:v>
                </c:pt>
                <c:pt idx="2">
                  <c:v>1030.3399999999999</c:v>
                </c:pt>
                <c:pt idx="3">
                  <c:v>1112.51</c:v>
                </c:pt>
                <c:pt idx="4">
                  <c:v>911.8</c:v>
                </c:pt>
              </c:numCache>
            </c:numRef>
          </c:val>
        </c:ser>
        <c:dLbls>
          <c:showLegendKey val="0"/>
          <c:showVal val="0"/>
          <c:showCatName val="0"/>
          <c:showSerName val="0"/>
          <c:showPercent val="0"/>
          <c:showBubbleSize val="0"/>
        </c:dLbls>
        <c:gapWidth val="150"/>
        <c:axId val="53849472"/>
        <c:axId val="53855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1434.89</c:v>
                </c:pt>
                <c:pt idx="4">
                  <c:v>1298.9100000000001</c:v>
                </c:pt>
              </c:numCache>
            </c:numRef>
          </c:val>
          <c:smooth val="0"/>
        </c:ser>
        <c:dLbls>
          <c:showLegendKey val="0"/>
          <c:showVal val="0"/>
          <c:showCatName val="0"/>
          <c:showSerName val="0"/>
          <c:showPercent val="0"/>
          <c:showBubbleSize val="0"/>
        </c:dLbls>
        <c:marker val="1"/>
        <c:smooth val="0"/>
        <c:axId val="53849472"/>
        <c:axId val="53855744"/>
      </c:lineChart>
      <c:dateAx>
        <c:axId val="53849472"/>
        <c:scaling>
          <c:orientation val="minMax"/>
        </c:scaling>
        <c:delete val="1"/>
        <c:axPos val="b"/>
        <c:numFmt formatCode="ge" sourceLinked="1"/>
        <c:majorTickMark val="none"/>
        <c:minorTickMark val="none"/>
        <c:tickLblPos val="none"/>
        <c:crossAx val="53855744"/>
        <c:crosses val="autoZero"/>
        <c:auto val="1"/>
        <c:lblOffset val="100"/>
        <c:baseTimeUnit val="years"/>
      </c:dateAx>
      <c:valAx>
        <c:axId val="5385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84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97.27</c:v>
                </c:pt>
                <c:pt idx="1">
                  <c:v>96.97</c:v>
                </c:pt>
                <c:pt idx="2">
                  <c:v>97.17</c:v>
                </c:pt>
                <c:pt idx="3">
                  <c:v>99.5</c:v>
                </c:pt>
                <c:pt idx="4">
                  <c:v>99.49</c:v>
                </c:pt>
              </c:numCache>
            </c:numRef>
          </c:val>
        </c:ser>
        <c:dLbls>
          <c:showLegendKey val="0"/>
          <c:showVal val="0"/>
          <c:showCatName val="0"/>
          <c:showSerName val="0"/>
          <c:showPercent val="0"/>
          <c:showBubbleSize val="0"/>
        </c:dLbls>
        <c:gapWidth val="150"/>
        <c:axId val="53959680"/>
        <c:axId val="5396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66.22</c:v>
                </c:pt>
                <c:pt idx="4">
                  <c:v>69.87</c:v>
                </c:pt>
              </c:numCache>
            </c:numRef>
          </c:val>
          <c:smooth val="0"/>
        </c:ser>
        <c:dLbls>
          <c:showLegendKey val="0"/>
          <c:showVal val="0"/>
          <c:showCatName val="0"/>
          <c:showSerName val="0"/>
          <c:showPercent val="0"/>
          <c:showBubbleSize val="0"/>
        </c:dLbls>
        <c:marker val="1"/>
        <c:smooth val="0"/>
        <c:axId val="53959680"/>
        <c:axId val="53961856"/>
      </c:lineChart>
      <c:dateAx>
        <c:axId val="53959680"/>
        <c:scaling>
          <c:orientation val="minMax"/>
        </c:scaling>
        <c:delete val="1"/>
        <c:axPos val="b"/>
        <c:numFmt formatCode="ge" sourceLinked="1"/>
        <c:majorTickMark val="none"/>
        <c:minorTickMark val="none"/>
        <c:tickLblPos val="none"/>
        <c:crossAx val="53961856"/>
        <c:crosses val="autoZero"/>
        <c:auto val="1"/>
        <c:lblOffset val="100"/>
        <c:baseTimeUnit val="years"/>
      </c:dateAx>
      <c:valAx>
        <c:axId val="5396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95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217.47</c:v>
                </c:pt>
                <c:pt idx="1">
                  <c:v>220.74</c:v>
                </c:pt>
                <c:pt idx="2">
                  <c:v>225.59</c:v>
                </c:pt>
                <c:pt idx="3">
                  <c:v>221.55</c:v>
                </c:pt>
                <c:pt idx="4">
                  <c:v>200.47</c:v>
                </c:pt>
              </c:numCache>
            </c:numRef>
          </c:val>
        </c:ser>
        <c:dLbls>
          <c:showLegendKey val="0"/>
          <c:showVal val="0"/>
          <c:showCatName val="0"/>
          <c:showSerName val="0"/>
          <c:showPercent val="0"/>
          <c:showBubbleSize val="0"/>
        </c:dLbls>
        <c:gapWidth val="150"/>
        <c:axId val="53979392"/>
        <c:axId val="57737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246.72</c:v>
                </c:pt>
                <c:pt idx="4">
                  <c:v>234.96</c:v>
                </c:pt>
              </c:numCache>
            </c:numRef>
          </c:val>
          <c:smooth val="0"/>
        </c:ser>
        <c:dLbls>
          <c:showLegendKey val="0"/>
          <c:showVal val="0"/>
          <c:showCatName val="0"/>
          <c:showSerName val="0"/>
          <c:showPercent val="0"/>
          <c:showBubbleSize val="0"/>
        </c:dLbls>
        <c:marker val="1"/>
        <c:smooth val="0"/>
        <c:axId val="53979392"/>
        <c:axId val="57737600"/>
      </c:lineChart>
      <c:dateAx>
        <c:axId val="53979392"/>
        <c:scaling>
          <c:orientation val="minMax"/>
        </c:scaling>
        <c:delete val="1"/>
        <c:axPos val="b"/>
        <c:numFmt formatCode="ge" sourceLinked="1"/>
        <c:majorTickMark val="none"/>
        <c:minorTickMark val="none"/>
        <c:tickLblPos val="none"/>
        <c:crossAx val="57737600"/>
        <c:crosses val="autoZero"/>
        <c:auto val="1"/>
        <c:lblOffset val="100"/>
        <c:baseTimeUnit val="years"/>
      </c:dateAx>
      <c:valAx>
        <c:axId val="57737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97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D34" zoomScale="80" zoomScaleNormal="80" workbookViewId="0">
      <selection activeCell="BL47" sqref="BL47:BZ63"/>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6" t="s">
        <v>0</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row>
    <row r="3" spans="1:78" ht="9.75" customHeight="1">
      <c r="A3" s="2"/>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row>
    <row r="4" spans="1:78" ht="9.75" customHeight="1">
      <c r="A4" s="2"/>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7" t="str">
        <f>データ!H6</f>
        <v>山形県　酒田市</v>
      </c>
      <c r="C6" s="87"/>
      <c r="D6" s="87"/>
      <c r="E6" s="87"/>
      <c r="F6" s="87"/>
      <c r="G6" s="87"/>
      <c r="H6" s="87"/>
      <c r="I6" s="87"/>
      <c r="J6" s="87"/>
      <c r="K6" s="87"/>
      <c r="L6" s="87"/>
      <c r="M6" s="87"/>
      <c r="N6" s="87"/>
      <c r="O6" s="87"/>
      <c r="P6" s="87"/>
      <c r="Q6" s="87"/>
      <c r="R6" s="87"/>
      <c r="S6" s="87"/>
      <c r="T6" s="87"/>
      <c r="U6" s="87"/>
      <c r="V6" s="87"/>
      <c r="W6" s="87"/>
      <c r="X6" s="87"/>
      <c r="Y6" s="87"/>
      <c r="Z6" s="87"/>
      <c r="AA6" s="87"/>
      <c r="AB6" s="87"/>
      <c r="AC6" s="8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75" t="s">
        <v>5</v>
      </c>
      <c r="AE7" s="75"/>
      <c r="AF7" s="75"/>
      <c r="AG7" s="75"/>
      <c r="AH7" s="75"/>
      <c r="AI7" s="75"/>
      <c r="AJ7" s="75"/>
      <c r="AK7" s="4"/>
      <c r="AL7" s="75" t="s">
        <v>6</v>
      </c>
      <c r="AM7" s="75"/>
      <c r="AN7" s="75"/>
      <c r="AO7" s="75"/>
      <c r="AP7" s="75"/>
      <c r="AQ7" s="75"/>
      <c r="AR7" s="75"/>
      <c r="AS7" s="75"/>
      <c r="AT7" s="75" t="s">
        <v>7</v>
      </c>
      <c r="AU7" s="75"/>
      <c r="AV7" s="75"/>
      <c r="AW7" s="75"/>
      <c r="AX7" s="75"/>
      <c r="AY7" s="75"/>
      <c r="AZ7" s="75"/>
      <c r="BA7" s="75"/>
      <c r="BB7" s="75" t="s">
        <v>8</v>
      </c>
      <c r="BC7" s="75"/>
      <c r="BD7" s="75"/>
      <c r="BE7" s="75"/>
      <c r="BF7" s="75"/>
      <c r="BG7" s="75"/>
      <c r="BH7" s="75"/>
      <c r="BI7" s="75"/>
      <c r="BJ7" s="4"/>
      <c r="BK7" s="4"/>
      <c r="BL7" s="5" t="s">
        <v>9</v>
      </c>
      <c r="BM7" s="6"/>
      <c r="BN7" s="6"/>
      <c r="BO7" s="6"/>
      <c r="BP7" s="6"/>
      <c r="BQ7" s="6"/>
      <c r="BR7" s="6"/>
      <c r="BS7" s="6"/>
      <c r="BT7" s="6"/>
      <c r="BU7" s="6"/>
      <c r="BV7" s="6"/>
      <c r="BW7" s="6"/>
      <c r="BX7" s="6"/>
      <c r="BY7" s="7"/>
    </row>
    <row r="8" spans="1:78" ht="18.75" customHeight="1">
      <c r="A8" s="2"/>
      <c r="B8" s="84" t="str">
        <f>データ!I6</f>
        <v>法非適用</v>
      </c>
      <c r="C8" s="84"/>
      <c r="D8" s="84"/>
      <c r="E8" s="84"/>
      <c r="F8" s="84"/>
      <c r="G8" s="84"/>
      <c r="H8" s="84"/>
      <c r="I8" s="84" t="str">
        <f>データ!J6</f>
        <v>下水道事業</v>
      </c>
      <c r="J8" s="84"/>
      <c r="K8" s="84"/>
      <c r="L8" s="84"/>
      <c r="M8" s="84"/>
      <c r="N8" s="84"/>
      <c r="O8" s="84"/>
      <c r="P8" s="84" t="str">
        <f>データ!K6</f>
        <v>特定環境保全公共下水道</v>
      </c>
      <c r="Q8" s="84"/>
      <c r="R8" s="84"/>
      <c r="S8" s="84"/>
      <c r="T8" s="84"/>
      <c r="U8" s="84"/>
      <c r="V8" s="84"/>
      <c r="W8" s="84" t="str">
        <f>データ!L6</f>
        <v>D2</v>
      </c>
      <c r="X8" s="84"/>
      <c r="Y8" s="84"/>
      <c r="Z8" s="84"/>
      <c r="AA8" s="84"/>
      <c r="AB8" s="84"/>
      <c r="AC8" s="84"/>
      <c r="AD8" s="85" t="s">
        <v>124</v>
      </c>
      <c r="AE8" s="85"/>
      <c r="AF8" s="85"/>
      <c r="AG8" s="85"/>
      <c r="AH8" s="85"/>
      <c r="AI8" s="85"/>
      <c r="AJ8" s="85"/>
      <c r="AK8" s="4"/>
      <c r="AL8" s="79">
        <f>データ!S6</f>
        <v>105468</v>
      </c>
      <c r="AM8" s="79"/>
      <c r="AN8" s="79"/>
      <c r="AO8" s="79"/>
      <c r="AP8" s="79"/>
      <c r="AQ8" s="79"/>
      <c r="AR8" s="79"/>
      <c r="AS8" s="79"/>
      <c r="AT8" s="78">
        <f>データ!T6</f>
        <v>602.97</v>
      </c>
      <c r="AU8" s="78"/>
      <c r="AV8" s="78"/>
      <c r="AW8" s="78"/>
      <c r="AX8" s="78"/>
      <c r="AY8" s="78"/>
      <c r="AZ8" s="78"/>
      <c r="BA8" s="78"/>
      <c r="BB8" s="78">
        <f>データ!U6</f>
        <v>174.91</v>
      </c>
      <c r="BC8" s="78"/>
      <c r="BD8" s="78"/>
      <c r="BE8" s="78"/>
      <c r="BF8" s="78"/>
      <c r="BG8" s="78"/>
      <c r="BH8" s="78"/>
      <c r="BI8" s="78"/>
      <c r="BJ8" s="4"/>
      <c r="BK8" s="4"/>
      <c r="BL8" s="82" t="s">
        <v>10</v>
      </c>
      <c r="BM8" s="83"/>
      <c r="BN8" s="8" t="s">
        <v>11</v>
      </c>
      <c r="BO8" s="9"/>
      <c r="BP8" s="9"/>
      <c r="BQ8" s="9"/>
      <c r="BR8" s="9"/>
      <c r="BS8" s="9"/>
      <c r="BT8" s="9"/>
      <c r="BU8" s="9"/>
      <c r="BV8" s="9"/>
      <c r="BW8" s="9"/>
      <c r="BX8" s="9"/>
      <c r="BY8" s="10"/>
    </row>
    <row r="9" spans="1:78" ht="18.75" customHeight="1">
      <c r="A9" s="2"/>
      <c r="B9" s="75" t="s">
        <v>12</v>
      </c>
      <c r="C9" s="75"/>
      <c r="D9" s="75"/>
      <c r="E9" s="75"/>
      <c r="F9" s="75"/>
      <c r="G9" s="75"/>
      <c r="H9" s="75"/>
      <c r="I9" s="75" t="s">
        <v>13</v>
      </c>
      <c r="J9" s="75"/>
      <c r="K9" s="75"/>
      <c r="L9" s="75"/>
      <c r="M9" s="75"/>
      <c r="N9" s="75"/>
      <c r="O9" s="75"/>
      <c r="P9" s="75" t="s">
        <v>14</v>
      </c>
      <c r="Q9" s="75"/>
      <c r="R9" s="75"/>
      <c r="S9" s="75"/>
      <c r="T9" s="75"/>
      <c r="U9" s="75"/>
      <c r="V9" s="75"/>
      <c r="W9" s="75" t="s">
        <v>15</v>
      </c>
      <c r="X9" s="75"/>
      <c r="Y9" s="75"/>
      <c r="Z9" s="75"/>
      <c r="AA9" s="75"/>
      <c r="AB9" s="75"/>
      <c r="AC9" s="75"/>
      <c r="AD9" s="75" t="s">
        <v>16</v>
      </c>
      <c r="AE9" s="75"/>
      <c r="AF9" s="75"/>
      <c r="AG9" s="75"/>
      <c r="AH9" s="75"/>
      <c r="AI9" s="75"/>
      <c r="AJ9" s="75"/>
      <c r="AK9" s="4"/>
      <c r="AL9" s="75" t="s">
        <v>17</v>
      </c>
      <c r="AM9" s="75"/>
      <c r="AN9" s="75"/>
      <c r="AO9" s="75"/>
      <c r="AP9" s="75"/>
      <c r="AQ9" s="75"/>
      <c r="AR9" s="75"/>
      <c r="AS9" s="75"/>
      <c r="AT9" s="75" t="s">
        <v>18</v>
      </c>
      <c r="AU9" s="75"/>
      <c r="AV9" s="75"/>
      <c r="AW9" s="75"/>
      <c r="AX9" s="75"/>
      <c r="AY9" s="75"/>
      <c r="AZ9" s="75"/>
      <c r="BA9" s="75"/>
      <c r="BB9" s="75" t="s">
        <v>19</v>
      </c>
      <c r="BC9" s="75"/>
      <c r="BD9" s="75"/>
      <c r="BE9" s="75"/>
      <c r="BF9" s="75"/>
      <c r="BG9" s="75"/>
      <c r="BH9" s="75"/>
      <c r="BI9" s="75"/>
      <c r="BJ9" s="4"/>
      <c r="BK9" s="4"/>
      <c r="BL9" s="76" t="s">
        <v>20</v>
      </c>
      <c r="BM9" s="77"/>
      <c r="BN9" s="11" t="s">
        <v>21</v>
      </c>
      <c r="BO9" s="12"/>
      <c r="BP9" s="12"/>
      <c r="BQ9" s="12"/>
      <c r="BR9" s="12"/>
      <c r="BS9" s="12"/>
      <c r="BT9" s="12"/>
      <c r="BU9" s="12"/>
      <c r="BV9" s="12"/>
      <c r="BW9" s="12"/>
      <c r="BX9" s="12"/>
      <c r="BY9" s="13"/>
    </row>
    <row r="10" spans="1:78" ht="18.75" customHeight="1">
      <c r="A10" s="2"/>
      <c r="B10" s="78" t="str">
        <f>データ!N6</f>
        <v>-</v>
      </c>
      <c r="C10" s="78"/>
      <c r="D10" s="78"/>
      <c r="E10" s="78"/>
      <c r="F10" s="78"/>
      <c r="G10" s="78"/>
      <c r="H10" s="78"/>
      <c r="I10" s="78" t="str">
        <f>データ!O6</f>
        <v>該当数値なし</v>
      </c>
      <c r="J10" s="78"/>
      <c r="K10" s="78"/>
      <c r="L10" s="78"/>
      <c r="M10" s="78"/>
      <c r="N10" s="78"/>
      <c r="O10" s="78"/>
      <c r="P10" s="78">
        <f>データ!P6</f>
        <v>4.1500000000000004</v>
      </c>
      <c r="Q10" s="78"/>
      <c r="R10" s="78"/>
      <c r="S10" s="78"/>
      <c r="T10" s="78"/>
      <c r="U10" s="78"/>
      <c r="V10" s="78"/>
      <c r="W10" s="78">
        <f>データ!Q6</f>
        <v>99.5</v>
      </c>
      <c r="X10" s="78"/>
      <c r="Y10" s="78"/>
      <c r="Z10" s="78"/>
      <c r="AA10" s="78"/>
      <c r="AB10" s="78"/>
      <c r="AC10" s="78"/>
      <c r="AD10" s="79">
        <f>データ!R6</f>
        <v>4050</v>
      </c>
      <c r="AE10" s="79"/>
      <c r="AF10" s="79"/>
      <c r="AG10" s="79"/>
      <c r="AH10" s="79"/>
      <c r="AI10" s="79"/>
      <c r="AJ10" s="79"/>
      <c r="AK10" s="2"/>
      <c r="AL10" s="79">
        <f>データ!V6</f>
        <v>4362</v>
      </c>
      <c r="AM10" s="79"/>
      <c r="AN10" s="79"/>
      <c r="AO10" s="79"/>
      <c r="AP10" s="79"/>
      <c r="AQ10" s="79"/>
      <c r="AR10" s="79"/>
      <c r="AS10" s="79"/>
      <c r="AT10" s="78">
        <f>データ!W6</f>
        <v>1.85</v>
      </c>
      <c r="AU10" s="78"/>
      <c r="AV10" s="78"/>
      <c r="AW10" s="78"/>
      <c r="AX10" s="78"/>
      <c r="AY10" s="78"/>
      <c r="AZ10" s="78"/>
      <c r="BA10" s="78"/>
      <c r="BB10" s="78">
        <f>データ!X6</f>
        <v>2357.84</v>
      </c>
      <c r="BC10" s="78"/>
      <c r="BD10" s="78"/>
      <c r="BE10" s="78"/>
      <c r="BF10" s="78"/>
      <c r="BG10" s="78"/>
      <c r="BH10" s="78"/>
      <c r="BI10" s="78"/>
      <c r="BJ10" s="2"/>
      <c r="BK10" s="2"/>
      <c r="BL10" s="80" t="s">
        <v>22</v>
      </c>
      <c r="BM10" s="81"/>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24</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25</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69" t="s">
        <v>26</v>
      </c>
      <c r="BM14" s="70"/>
      <c r="BN14" s="70"/>
      <c r="BO14" s="70"/>
      <c r="BP14" s="70"/>
      <c r="BQ14" s="70"/>
      <c r="BR14" s="70"/>
      <c r="BS14" s="70"/>
      <c r="BT14" s="70"/>
      <c r="BU14" s="70"/>
      <c r="BV14" s="70"/>
      <c r="BW14" s="70"/>
      <c r="BX14" s="70"/>
      <c r="BY14" s="70"/>
      <c r="BZ14" s="71"/>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72"/>
      <c r="BM15" s="73"/>
      <c r="BN15" s="73"/>
      <c r="BO15" s="73"/>
      <c r="BP15" s="73"/>
      <c r="BQ15" s="73"/>
      <c r="BR15" s="73"/>
      <c r="BS15" s="73"/>
      <c r="BT15" s="73"/>
      <c r="BU15" s="73"/>
      <c r="BV15" s="73"/>
      <c r="BW15" s="73"/>
      <c r="BX15" s="73"/>
      <c r="BY15" s="73"/>
      <c r="BZ15" s="74"/>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122</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55" t="s">
        <v>123</v>
      </c>
      <c r="BM47" s="56"/>
      <c r="BN47" s="56"/>
      <c r="BO47" s="56"/>
      <c r="BP47" s="56"/>
      <c r="BQ47" s="56"/>
      <c r="BR47" s="56"/>
      <c r="BS47" s="56"/>
      <c r="BT47" s="56"/>
      <c r="BU47" s="56"/>
      <c r="BV47" s="56"/>
      <c r="BW47" s="56"/>
      <c r="BX47" s="56"/>
      <c r="BY47" s="56"/>
      <c r="BZ47" s="57"/>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55"/>
      <c r="BM48" s="56"/>
      <c r="BN48" s="56"/>
      <c r="BO48" s="56"/>
      <c r="BP48" s="56"/>
      <c r="BQ48" s="56"/>
      <c r="BR48" s="56"/>
      <c r="BS48" s="56"/>
      <c r="BT48" s="56"/>
      <c r="BU48" s="56"/>
      <c r="BV48" s="56"/>
      <c r="BW48" s="56"/>
      <c r="BX48" s="56"/>
      <c r="BY48" s="56"/>
      <c r="BZ48" s="57"/>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55"/>
      <c r="BM49" s="56"/>
      <c r="BN49" s="56"/>
      <c r="BO49" s="56"/>
      <c r="BP49" s="56"/>
      <c r="BQ49" s="56"/>
      <c r="BR49" s="56"/>
      <c r="BS49" s="56"/>
      <c r="BT49" s="56"/>
      <c r="BU49" s="56"/>
      <c r="BV49" s="56"/>
      <c r="BW49" s="56"/>
      <c r="BX49" s="56"/>
      <c r="BY49" s="56"/>
      <c r="BZ49" s="57"/>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55"/>
      <c r="BM50" s="56"/>
      <c r="BN50" s="56"/>
      <c r="BO50" s="56"/>
      <c r="BP50" s="56"/>
      <c r="BQ50" s="56"/>
      <c r="BR50" s="56"/>
      <c r="BS50" s="56"/>
      <c r="BT50" s="56"/>
      <c r="BU50" s="56"/>
      <c r="BV50" s="56"/>
      <c r="BW50" s="56"/>
      <c r="BX50" s="56"/>
      <c r="BY50" s="56"/>
      <c r="BZ50" s="57"/>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55"/>
      <c r="BM51" s="56"/>
      <c r="BN51" s="56"/>
      <c r="BO51" s="56"/>
      <c r="BP51" s="56"/>
      <c r="BQ51" s="56"/>
      <c r="BR51" s="56"/>
      <c r="BS51" s="56"/>
      <c r="BT51" s="56"/>
      <c r="BU51" s="56"/>
      <c r="BV51" s="56"/>
      <c r="BW51" s="56"/>
      <c r="BX51" s="56"/>
      <c r="BY51" s="56"/>
      <c r="BZ51" s="57"/>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55"/>
      <c r="BM52" s="56"/>
      <c r="BN52" s="56"/>
      <c r="BO52" s="56"/>
      <c r="BP52" s="56"/>
      <c r="BQ52" s="56"/>
      <c r="BR52" s="56"/>
      <c r="BS52" s="56"/>
      <c r="BT52" s="56"/>
      <c r="BU52" s="56"/>
      <c r="BV52" s="56"/>
      <c r="BW52" s="56"/>
      <c r="BX52" s="56"/>
      <c r="BY52" s="56"/>
      <c r="BZ52" s="57"/>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55"/>
      <c r="BM53" s="56"/>
      <c r="BN53" s="56"/>
      <c r="BO53" s="56"/>
      <c r="BP53" s="56"/>
      <c r="BQ53" s="56"/>
      <c r="BR53" s="56"/>
      <c r="BS53" s="56"/>
      <c r="BT53" s="56"/>
      <c r="BU53" s="56"/>
      <c r="BV53" s="56"/>
      <c r="BW53" s="56"/>
      <c r="BX53" s="56"/>
      <c r="BY53" s="56"/>
      <c r="BZ53" s="57"/>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55"/>
      <c r="BM54" s="56"/>
      <c r="BN54" s="56"/>
      <c r="BO54" s="56"/>
      <c r="BP54" s="56"/>
      <c r="BQ54" s="56"/>
      <c r="BR54" s="56"/>
      <c r="BS54" s="56"/>
      <c r="BT54" s="56"/>
      <c r="BU54" s="56"/>
      <c r="BV54" s="56"/>
      <c r="BW54" s="56"/>
      <c r="BX54" s="56"/>
      <c r="BY54" s="56"/>
      <c r="BZ54" s="57"/>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55"/>
      <c r="BM55" s="56"/>
      <c r="BN55" s="56"/>
      <c r="BO55" s="56"/>
      <c r="BP55" s="56"/>
      <c r="BQ55" s="56"/>
      <c r="BR55" s="56"/>
      <c r="BS55" s="56"/>
      <c r="BT55" s="56"/>
      <c r="BU55" s="56"/>
      <c r="BV55" s="56"/>
      <c r="BW55" s="56"/>
      <c r="BX55" s="56"/>
      <c r="BY55" s="56"/>
      <c r="BZ55" s="57"/>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55"/>
      <c r="BM56" s="56"/>
      <c r="BN56" s="56"/>
      <c r="BO56" s="56"/>
      <c r="BP56" s="56"/>
      <c r="BQ56" s="56"/>
      <c r="BR56" s="56"/>
      <c r="BS56" s="56"/>
      <c r="BT56" s="56"/>
      <c r="BU56" s="56"/>
      <c r="BV56" s="56"/>
      <c r="BW56" s="56"/>
      <c r="BX56" s="56"/>
      <c r="BY56" s="56"/>
      <c r="BZ56" s="57"/>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55"/>
      <c r="BM57" s="56"/>
      <c r="BN57" s="56"/>
      <c r="BO57" s="56"/>
      <c r="BP57" s="56"/>
      <c r="BQ57" s="56"/>
      <c r="BR57" s="56"/>
      <c r="BS57" s="56"/>
      <c r="BT57" s="56"/>
      <c r="BU57" s="56"/>
      <c r="BV57" s="56"/>
      <c r="BW57" s="56"/>
      <c r="BX57" s="56"/>
      <c r="BY57" s="56"/>
      <c r="BZ57" s="57"/>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5"/>
      <c r="BM58" s="56"/>
      <c r="BN58" s="56"/>
      <c r="BO58" s="56"/>
      <c r="BP58" s="56"/>
      <c r="BQ58" s="56"/>
      <c r="BR58" s="56"/>
      <c r="BS58" s="56"/>
      <c r="BT58" s="56"/>
      <c r="BU58" s="56"/>
      <c r="BV58" s="56"/>
      <c r="BW58" s="56"/>
      <c r="BX58" s="56"/>
      <c r="BY58" s="56"/>
      <c r="BZ58" s="57"/>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5"/>
      <c r="BM59" s="56"/>
      <c r="BN59" s="56"/>
      <c r="BO59" s="56"/>
      <c r="BP59" s="56"/>
      <c r="BQ59" s="56"/>
      <c r="BR59" s="56"/>
      <c r="BS59" s="56"/>
      <c r="BT59" s="56"/>
      <c r="BU59" s="56"/>
      <c r="BV59" s="56"/>
      <c r="BW59" s="56"/>
      <c r="BX59" s="56"/>
      <c r="BY59" s="56"/>
      <c r="BZ59" s="57"/>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5"/>
      <c r="BM60" s="56"/>
      <c r="BN60" s="56"/>
      <c r="BO60" s="56"/>
      <c r="BP60" s="56"/>
      <c r="BQ60" s="56"/>
      <c r="BR60" s="56"/>
      <c r="BS60" s="56"/>
      <c r="BT60" s="56"/>
      <c r="BU60" s="56"/>
      <c r="BV60" s="56"/>
      <c r="BW60" s="56"/>
      <c r="BX60" s="56"/>
      <c r="BY60" s="56"/>
      <c r="BZ60" s="57"/>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5"/>
      <c r="BM61" s="56"/>
      <c r="BN61" s="56"/>
      <c r="BO61" s="56"/>
      <c r="BP61" s="56"/>
      <c r="BQ61" s="56"/>
      <c r="BR61" s="56"/>
      <c r="BS61" s="56"/>
      <c r="BT61" s="56"/>
      <c r="BU61" s="56"/>
      <c r="BV61" s="56"/>
      <c r="BW61" s="56"/>
      <c r="BX61" s="56"/>
      <c r="BY61" s="56"/>
      <c r="BZ61" s="57"/>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55"/>
      <c r="BM62" s="56"/>
      <c r="BN62" s="56"/>
      <c r="BO62" s="56"/>
      <c r="BP62" s="56"/>
      <c r="BQ62" s="56"/>
      <c r="BR62" s="56"/>
      <c r="BS62" s="56"/>
      <c r="BT62" s="56"/>
      <c r="BU62" s="56"/>
      <c r="BV62" s="56"/>
      <c r="BW62" s="56"/>
      <c r="BX62" s="56"/>
      <c r="BY62" s="56"/>
      <c r="BZ62" s="57"/>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8"/>
      <c r="BM63" s="59"/>
      <c r="BN63" s="59"/>
      <c r="BO63" s="59"/>
      <c r="BP63" s="59"/>
      <c r="BQ63" s="59"/>
      <c r="BR63" s="59"/>
      <c r="BS63" s="59"/>
      <c r="BT63" s="59"/>
      <c r="BU63" s="59"/>
      <c r="BV63" s="59"/>
      <c r="BW63" s="59"/>
      <c r="BX63" s="59"/>
      <c r="BY63" s="59"/>
      <c r="BZ63" s="60"/>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121</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89" t="s">
        <v>65</v>
      </c>
      <c r="I3" s="90"/>
      <c r="J3" s="90"/>
      <c r="K3" s="90"/>
      <c r="L3" s="90"/>
      <c r="M3" s="90"/>
      <c r="N3" s="90"/>
      <c r="O3" s="90"/>
      <c r="P3" s="90"/>
      <c r="Q3" s="90"/>
      <c r="R3" s="90"/>
      <c r="S3" s="90"/>
      <c r="T3" s="90"/>
      <c r="U3" s="90"/>
      <c r="V3" s="90"/>
      <c r="W3" s="90"/>
      <c r="X3" s="91"/>
      <c r="Y3" s="95" t="s">
        <v>66</v>
      </c>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t="s">
        <v>67</v>
      </c>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c r="EO3" s="88"/>
    </row>
    <row r="4" spans="1:145">
      <c r="A4" s="28" t="s">
        <v>68</v>
      </c>
      <c r="B4" s="30"/>
      <c r="C4" s="30"/>
      <c r="D4" s="30"/>
      <c r="E4" s="30"/>
      <c r="F4" s="30"/>
      <c r="G4" s="30"/>
      <c r="H4" s="92"/>
      <c r="I4" s="93"/>
      <c r="J4" s="93"/>
      <c r="K4" s="93"/>
      <c r="L4" s="93"/>
      <c r="M4" s="93"/>
      <c r="N4" s="93"/>
      <c r="O4" s="93"/>
      <c r="P4" s="93"/>
      <c r="Q4" s="93"/>
      <c r="R4" s="93"/>
      <c r="S4" s="93"/>
      <c r="T4" s="93"/>
      <c r="U4" s="93"/>
      <c r="V4" s="93"/>
      <c r="W4" s="93"/>
      <c r="X4" s="94"/>
      <c r="Y4" s="88" t="s">
        <v>69</v>
      </c>
      <c r="Z4" s="88"/>
      <c r="AA4" s="88"/>
      <c r="AB4" s="88"/>
      <c r="AC4" s="88"/>
      <c r="AD4" s="88"/>
      <c r="AE4" s="88"/>
      <c r="AF4" s="88"/>
      <c r="AG4" s="88"/>
      <c r="AH4" s="88"/>
      <c r="AI4" s="88"/>
      <c r="AJ4" s="88" t="s">
        <v>70</v>
      </c>
      <c r="AK4" s="88"/>
      <c r="AL4" s="88"/>
      <c r="AM4" s="88"/>
      <c r="AN4" s="88"/>
      <c r="AO4" s="88"/>
      <c r="AP4" s="88"/>
      <c r="AQ4" s="88"/>
      <c r="AR4" s="88"/>
      <c r="AS4" s="88"/>
      <c r="AT4" s="88"/>
      <c r="AU4" s="88" t="s">
        <v>71</v>
      </c>
      <c r="AV4" s="88"/>
      <c r="AW4" s="88"/>
      <c r="AX4" s="88"/>
      <c r="AY4" s="88"/>
      <c r="AZ4" s="88"/>
      <c r="BA4" s="88"/>
      <c r="BB4" s="88"/>
      <c r="BC4" s="88"/>
      <c r="BD4" s="88"/>
      <c r="BE4" s="88"/>
      <c r="BF4" s="88" t="s">
        <v>72</v>
      </c>
      <c r="BG4" s="88"/>
      <c r="BH4" s="88"/>
      <c r="BI4" s="88"/>
      <c r="BJ4" s="88"/>
      <c r="BK4" s="88"/>
      <c r="BL4" s="88"/>
      <c r="BM4" s="88"/>
      <c r="BN4" s="88"/>
      <c r="BO4" s="88"/>
      <c r="BP4" s="88"/>
      <c r="BQ4" s="88" t="s">
        <v>73</v>
      </c>
      <c r="BR4" s="88"/>
      <c r="BS4" s="88"/>
      <c r="BT4" s="88"/>
      <c r="BU4" s="88"/>
      <c r="BV4" s="88"/>
      <c r="BW4" s="88"/>
      <c r="BX4" s="88"/>
      <c r="BY4" s="88"/>
      <c r="BZ4" s="88"/>
      <c r="CA4" s="88"/>
      <c r="CB4" s="88" t="s">
        <v>74</v>
      </c>
      <c r="CC4" s="88"/>
      <c r="CD4" s="88"/>
      <c r="CE4" s="88"/>
      <c r="CF4" s="88"/>
      <c r="CG4" s="88"/>
      <c r="CH4" s="88"/>
      <c r="CI4" s="88"/>
      <c r="CJ4" s="88"/>
      <c r="CK4" s="88"/>
      <c r="CL4" s="88"/>
      <c r="CM4" s="88" t="s">
        <v>75</v>
      </c>
      <c r="CN4" s="88"/>
      <c r="CO4" s="88"/>
      <c r="CP4" s="88"/>
      <c r="CQ4" s="88"/>
      <c r="CR4" s="88"/>
      <c r="CS4" s="88"/>
      <c r="CT4" s="88"/>
      <c r="CU4" s="88"/>
      <c r="CV4" s="88"/>
      <c r="CW4" s="88"/>
      <c r="CX4" s="88" t="s">
        <v>76</v>
      </c>
      <c r="CY4" s="88"/>
      <c r="CZ4" s="88"/>
      <c r="DA4" s="88"/>
      <c r="DB4" s="88"/>
      <c r="DC4" s="88"/>
      <c r="DD4" s="88"/>
      <c r="DE4" s="88"/>
      <c r="DF4" s="88"/>
      <c r="DG4" s="88"/>
      <c r="DH4" s="88"/>
      <c r="DI4" s="88" t="s">
        <v>77</v>
      </c>
      <c r="DJ4" s="88"/>
      <c r="DK4" s="88"/>
      <c r="DL4" s="88"/>
      <c r="DM4" s="88"/>
      <c r="DN4" s="88"/>
      <c r="DO4" s="88"/>
      <c r="DP4" s="88"/>
      <c r="DQ4" s="88"/>
      <c r="DR4" s="88"/>
      <c r="DS4" s="88"/>
      <c r="DT4" s="88" t="s">
        <v>78</v>
      </c>
      <c r="DU4" s="88"/>
      <c r="DV4" s="88"/>
      <c r="DW4" s="88"/>
      <c r="DX4" s="88"/>
      <c r="DY4" s="88"/>
      <c r="DZ4" s="88"/>
      <c r="EA4" s="88"/>
      <c r="EB4" s="88"/>
      <c r="EC4" s="88"/>
      <c r="ED4" s="88"/>
      <c r="EE4" s="88" t="s">
        <v>79</v>
      </c>
      <c r="EF4" s="88"/>
      <c r="EG4" s="88"/>
      <c r="EH4" s="88"/>
      <c r="EI4" s="88"/>
      <c r="EJ4" s="88"/>
      <c r="EK4" s="88"/>
      <c r="EL4" s="88"/>
      <c r="EM4" s="88"/>
      <c r="EN4" s="88"/>
      <c r="EO4" s="88"/>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62049</v>
      </c>
      <c r="D6" s="33">
        <f t="shared" si="3"/>
        <v>47</v>
      </c>
      <c r="E6" s="33">
        <f t="shared" si="3"/>
        <v>17</v>
      </c>
      <c r="F6" s="33">
        <f t="shared" si="3"/>
        <v>4</v>
      </c>
      <c r="G6" s="33">
        <f t="shared" si="3"/>
        <v>0</v>
      </c>
      <c r="H6" s="33" t="str">
        <f t="shared" si="3"/>
        <v>山形県　酒田市</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4.1500000000000004</v>
      </c>
      <c r="Q6" s="34">
        <f t="shared" si="3"/>
        <v>99.5</v>
      </c>
      <c r="R6" s="34">
        <f t="shared" si="3"/>
        <v>4050</v>
      </c>
      <c r="S6" s="34">
        <f t="shared" si="3"/>
        <v>105468</v>
      </c>
      <c r="T6" s="34">
        <f t="shared" si="3"/>
        <v>602.97</v>
      </c>
      <c r="U6" s="34">
        <f t="shared" si="3"/>
        <v>174.91</v>
      </c>
      <c r="V6" s="34">
        <f t="shared" si="3"/>
        <v>4362</v>
      </c>
      <c r="W6" s="34">
        <f t="shared" si="3"/>
        <v>1.85</v>
      </c>
      <c r="X6" s="34">
        <f t="shared" si="3"/>
        <v>2357.84</v>
      </c>
      <c r="Y6" s="35">
        <f>IF(Y7="",NA(),Y7)</f>
        <v>95.38</v>
      </c>
      <c r="Z6" s="35">
        <f t="shared" ref="Z6:AH6" si="4">IF(Z7="",NA(),Z7)</f>
        <v>95.21</v>
      </c>
      <c r="AA6" s="35">
        <f t="shared" si="4"/>
        <v>94.86</v>
      </c>
      <c r="AB6" s="35">
        <f t="shared" si="4"/>
        <v>95.49</v>
      </c>
      <c r="AC6" s="35">
        <f t="shared" si="4"/>
        <v>95.28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1208.8699999999999</v>
      </c>
      <c r="BG6" s="35">
        <f t="shared" ref="BG6:BO6" si="7">IF(BG7="",NA(),BG7)</f>
        <v>1053.29</v>
      </c>
      <c r="BH6" s="35">
        <f t="shared" si="7"/>
        <v>1030.3399999999999</v>
      </c>
      <c r="BI6" s="35">
        <f t="shared" si="7"/>
        <v>1112.51</v>
      </c>
      <c r="BJ6" s="35">
        <f t="shared" si="7"/>
        <v>911.8</v>
      </c>
      <c r="BK6" s="35">
        <f t="shared" si="7"/>
        <v>1716.82</v>
      </c>
      <c r="BL6" s="35">
        <f t="shared" si="7"/>
        <v>1554.05</v>
      </c>
      <c r="BM6" s="35">
        <f t="shared" si="7"/>
        <v>1671.86</v>
      </c>
      <c r="BN6" s="35">
        <f t="shared" si="7"/>
        <v>1434.89</v>
      </c>
      <c r="BO6" s="35">
        <f t="shared" si="7"/>
        <v>1298.9100000000001</v>
      </c>
      <c r="BP6" s="34" t="str">
        <f>IF(BP7="","",IF(BP7="-","【-】","【"&amp;SUBSTITUTE(TEXT(BP7,"#,##0.00"),"-","△")&amp;"】"))</f>
        <v>【1,348.09】</v>
      </c>
      <c r="BQ6" s="35">
        <f>IF(BQ7="",NA(),BQ7)</f>
        <v>97.27</v>
      </c>
      <c r="BR6" s="35">
        <f t="shared" ref="BR6:BZ6" si="8">IF(BR7="",NA(),BR7)</f>
        <v>96.97</v>
      </c>
      <c r="BS6" s="35">
        <f t="shared" si="8"/>
        <v>97.17</v>
      </c>
      <c r="BT6" s="35">
        <f t="shared" si="8"/>
        <v>99.5</v>
      </c>
      <c r="BU6" s="35">
        <f t="shared" si="8"/>
        <v>99.49</v>
      </c>
      <c r="BV6" s="35">
        <f t="shared" si="8"/>
        <v>51.73</v>
      </c>
      <c r="BW6" s="35">
        <f t="shared" si="8"/>
        <v>53.01</v>
      </c>
      <c r="BX6" s="35">
        <f t="shared" si="8"/>
        <v>50.54</v>
      </c>
      <c r="BY6" s="35">
        <f t="shared" si="8"/>
        <v>66.22</v>
      </c>
      <c r="BZ6" s="35">
        <f t="shared" si="8"/>
        <v>69.87</v>
      </c>
      <c r="CA6" s="34" t="str">
        <f>IF(CA7="","",IF(CA7="-","【-】","【"&amp;SUBSTITUTE(TEXT(CA7,"#,##0.00"),"-","△")&amp;"】"))</f>
        <v>【69.80】</v>
      </c>
      <c r="CB6" s="35">
        <f>IF(CB7="",NA(),CB7)</f>
        <v>217.47</v>
      </c>
      <c r="CC6" s="35">
        <f t="shared" ref="CC6:CK6" si="9">IF(CC7="",NA(),CC7)</f>
        <v>220.74</v>
      </c>
      <c r="CD6" s="35">
        <f t="shared" si="9"/>
        <v>225.59</v>
      </c>
      <c r="CE6" s="35">
        <f t="shared" si="9"/>
        <v>221.55</v>
      </c>
      <c r="CF6" s="35">
        <f t="shared" si="9"/>
        <v>200.47</v>
      </c>
      <c r="CG6" s="35">
        <f t="shared" si="9"/>
        <v>310.47000000000003</v>
      </c>
      <c r="CH6" s="35">
        <f t="shared" si="9"/>
        <v>299.39</v>
      </c>
      <c r="CI6" s="35">
        <f t="shared" si="9"/>
        <v>320.36</v>
      </c>
      <c r="CJ6" s="35">
        <f t="shared" si="9"/>
        <v>246.72</v>
      </c>
      <c r="CK6" s="35">
        <f t="shared" si="9"/>
        <v>234.96</v>
      </c>
      <c r="CL6" s="34" t="str">
        <f>IF(CL7="","",IF(CL7="-","【-】","【"&amp;SUBSTITUTE(TEXT(CL7,"#,##0.00"),"-","△")&amp;"】"))</f>
        <v>【232.54】</v>
      </c>
      <c r="CM6" s="35">
        <f>IF(CM7="",NA(),CM7)</f>
        <v>35.97</v>
      </c>
      <c r="CN6" s="35">
        <f t="shared" ref="CN6:CV6" si="10">IF(CN7="",NA(),CN7)</f>
        <v>35.4</v>
      </c>
      <c r="CO6" s="35">
        <f t="shared" si="10"/>
        <v>34.729999999999997</v>
      </c>
      <c r="CP6" s="35">
        <f t="shared" si="10"/>
        <v>35.69</v>
      </c>
      <c r="CQ6" s="35">
        <f t="shared" si="10"/>
        <v>34.49</v>
      </c>
      <c r="CR6" s="35">
        <f t="shared" si="10"/>
        <v>36.67</v>
      </c>
      <c r="CS6" s="35">
        <f t="shared" si="10"/>
        <v>36.200000000000003</v>
      </c>
      <c r="CT6" s="35">
        <f t="shared" si="10"/>
        <v>34.74</v>
      </c>
      <c r="CU6" s="35">
        <f t="shared" si="10"/>
        <v>41.35</v>
      </c>
      <c r="CV6" s="35">
        <f t="shared" si="10"/>
        <v>42.9</v>
      </c>
      <c r="CW6" s="34" t="str">
        <f>IF(CW7="","",IF(CW7="-","【-】","【"&amp;SUBSTITUTE(TEXT(CW7,"#,##0.00"),"-","△")&amp;"】"))</f>
        <v>【42.17】</v>
      </c>
      <c r="CX6" s="35">
        <f>IF(CX7="",NA(),CX7)</f>
        <v>76.19</v>
      </c>
      <c r="CY6" s="35">
        <f t="shared" ref="CY6:DG6" si="11">IF(CY7="",NA(),CY7)</f>
        <v>77.400000000000006</v>
      </c>
      <c r="CZ6" s="35">
        <f t="shared" si="11"/>
        <v>78.7</v>
      </c>
      <c r="DA6" s="35">
        <f t="shared" si="11"/>
        <v>79.87</v>
      </c>
      <c r="DB6" s="35">
        <f t="shared" si="11"/>
        <v>80.44</v>
      </c>
      <c r="DC6" s="35">
        <f t="shared" si="11"/>
        <v>71.239999999999995</v>
      </c>
      <c r="DD6" s="35">
        <f t="shared" si="11"/>
        <v>71.069999999999993</v>
      </c>
      <c r="DE6" s="35">
        <f t="shared" si="11"/>
        <v>70.14</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7.0000000000000007E-2</v>
      </c>
      <c r="EN6" s="35">
        <f t="shared" si="14"/>
        <v>0.09</v>
      </c>
      <c r="EO6" s="34" t="str">
        <f>IF(EO7="","",IF(EO7="-","【-】","【"&amp;SUBSTITUTE(TEXT(EO7,"#,##0.00"),"-","△")&amp;"】"))</f>
        <v>【0.09】</v>
      </c>
    </row>
    <row r="7" spans="1:145" s="36" customFormat="1">
      <c r="A7" s="28"/>
      <c r="B7" s="37">
        <v>2016</v>
      </c>
      <c r="C7" s="37">
        <v>62049</v>
      </c>
      <c r="D7" s="37">
        <v>47</v>
      </c>
      <c r="E7" s="37">
        <v>17</v>
      </c>
      <c r="F7" s="37">
        <v>4</v>
      </c>
      <c r="G7" s="37">
        <v>0</v>
      </c>
      <c r="H7" s="37" t="s">
        <v>109</v>
      </c>
      <c r="I7" s="37" t="s">
        <v>110</v>
      </c>
      <c r="J7" s="37" t="s">
        <v>111</v>
      </c>
      <c r="K7" s="37" t="s">
        <v>112</v>
      </c>
      <c r="L7" s="37" t="s">
        <v>113</v>
      </c>
      <c r="M7" s="37"/>
      <c r="N7" s="38" t="s">
        <v>114</v>
      </c>
      <c r="O7" s="38" t="s">
        <v>115</v>
      </c>
      <c r="P7" s="38">
        <v>4.1500000000000004</v>
      </c>
      <c r="Q7" s="38">
        <v>99.5</v>
      </c>
      <c r="R7" s="38">
        <v>4050</v>
      </c>
      <c r="S7" s="38">
        <v>105468</v>
      </c>
      <c r="T7" s="38">
        <v>602.97</v>
      </c>
      <c r="U7" s="38">
        <v>174.91</v>
      </c>
      <c r="V7" s="38">
        <v>4362</v>
      </c>
      <c r="W7" s="38">
        <v>1.85</v>
      </c>
      <c r="X7" s="38">
        <v>2357.84</v>
      </c>
      <c r="Y7" s="38">
        <v>95.38</v>
      </c>
      <c r="Z7" s="38">
        <v>95.21</v>
      </c>
      <c r="AA7" s="38">
        <v>94.86</v>
      </c>
      <c r="AB7" s="38">
        <v>95.49</v>
      </c>
      <c r="AC7" s="38">
        <v>95.28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1208.8699999999999</v>
      </c>
      <c r="BG7" s="38">
        <v>1053.29</v>
      </c>
      <c r="BH7" s="38">
        <v>1030.3399999999999</v>
      </c>
      <c r="BI7" s="38">
        <v>1112.51</v>
      </c>
      <c r="BJ7" s="38">
        <v>911.8</v>
      </c>
      <c r="BK7" s="38">
        <v>1716.82</v>
      </c>
      <c r="BL7" s="38">
        <v>1554.05</v>
      </c>
      <c r="BM7" s="38">
        <v>1671.86</v>
      </c>
      <c r="BN7" s="38">
        <v>1434.89</v>
      </c>
      <c r="BO7" s="38">
        <v>1298.9100000000001</v>
      </c>
      <c r="BP7" s="38">
        <v>1348.09</v>
      </c>
      <c r="BQ7" s="38">
        <v>97.27</v>
      </c>
      <c r="BR7" s="38">
        <v>96.97</v>
      </c>
      <c r="BS7" s="38">
        <v>97.17</v>
      </c>
      <c r="BT7" s="38">
        <v>99.5</v>
      </c>
      <c r="BU7" s="38">
        <v>99.49</v>
      </c>
      <c r="BV7" s="38">
        <v>51.73</v>
      </c>
      <c r="BW7" s="38">
        <v>53.01</v>
      </c>
      <c r="BX7" s="38">
        <v>50.54</v>
      </c>
      <c r="BY7" s="38">
        <v>66.22</v>
      </c>
      <c r="BZ7" s="38">
        <v>69.87</v>
      </c>
      <c r="CA7" s="38">
        <v>69.8</v>
      </c>
      <c r="CB7" s="38">
        <v>217.47</v>
      </c>
      <c r="CC7" s="38">
        <v>220.74</v>
      </c>
      <c r="CD7" s="38">
        <v>225.59</v>
      </c>
      <c r="CE7" s="38">
        <v>221.55</v>
      </c>
      <c r="CF7" s="38">
        <v>200.47</v>
      </c>
      <c r="CG7" s="38">
        <v>310.47000000000003</v>
      </c>
      <c r="CH7" s="38">
        <v>299.39</v>
      </c>
      <c r="CI7" s="38">
        <v>320.36</v>
      </c>
      <c r="CJ7" s="38">
        <v>246.72</v>
      </c>
      <c r="CK7" s="38">
        <v>234.96</v>
      </c>
      <c r="CL7" s="38">
        <v>232.54</v>
      </c>
      <c r="CM7" s="38">
        <v>35.97</v>
      </c>
      <c r="CN7" s="38">
        <v>35.4</v>
      </c>
      <c r="CO7" s="38">
        <v>34.729999999999997</v>
      </c>
      <c r="CP7" s="38">
        <v>35.69</v>
      </c>
      <c r="CQ7" s="38">
        <v>34.49</v>
      </c>
      <c r="CR7" s="38">
        <v>36.67</v>
      </c>
      <c r="CS7" s="38">
        <v>36.200000000000003</v>
      </c>
      <c r="CT7" s="38">
        <v>34.74</v>
      </c>
      <c r="CU7" s="38">
        <v>41.35</v>
      </c>
      <c r="CV7" s="38">
        <v>42.9</v>
      </c>
      <c r="CW7" s="38">
        <v>42.17</v>
      </c>
      <c r="CX7" s="38">
        <v>76.19</v>
      </c>
      <c r="CY7" s="38">
        <v>77.400000000000006</v>
      </c>
      <c r="CZ7" s="38">
        <v>78.7</v>
      </c>
      <c r="DA7" s="38">
        <v>79.87</v>
      </c>
      <c r="DB7" s="38">
        <v>80.44</v>
      </c>
      <c r="DC7" s="38">
        <v>71.239999999999995</v>
      </c>
      <c r="DD7" s="38">
        <v>71.069999999999993</v>
      </c>
      <c r="DE7" s="38">
        <v>70.14</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7.0000000000000007E-2</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2018-02-20T07:53:08Z</cp:lastPrinted>
  <dcterms:created xsi:type="dcterms:W3CDTF">2017-12-25T02:16:55Z</dcterms:created>
  <dcterms:modified xsi:type="dcterms:W3CDTF">2018-02-20T07:53:14Z</dcterms:modified>
  <cp:category/>
</cp:coreProperties>
</file>