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490" windowHeight="7620"/>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<sst xmlns="http://schemas.openxmlformats.org/spreadsheetml/2006/main" count="245" uniqueCount="126">
  <si>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</si>
  <si>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</si>
  <si>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</si>
  <si>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</si>
  <si>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</si>
  <si>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</si>
  <si>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</si>
  <si>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</si>
  <si>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</si>
  <si>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</si>
  <si>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</si>
  <si>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</si>
  <si>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</si>
  <si>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</si>
  <si>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</si>
  <si>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</si>
  <si>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</si>
  <si>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</si>
  <si>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</si>
  <si>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</si>
  <si>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</si>
  <si>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</si>
  <si>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</si>
  <si>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</si>
  <si>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</si>
  <si>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</si>
  <si>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</si>
  <si>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</si>
  <si>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</si>
  <si>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</si>
  <si>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</si>
  <si>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</si>
  <si>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</si>
  <si>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</si>
  <si>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</si>
  <si>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</si>
  <si>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</si>
  <si>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</si>
  <si>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</si>
  <si>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</si>
  <si>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</si>
  <si>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</si>
  <si>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</si>
  <si>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</si>
  <si>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</si>
  <si>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</si>
  <si>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</si>
  <si>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</si>
  <si>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</si>
  <si>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</si>
  <si>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</si>
  <si>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</si>
  <si>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</si>
  <si>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</si>
  <si>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</si>
  <si>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</si>
  <si>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</si>
  <si>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</si>
  <si>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</si>
  <si>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</si>
  <si>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</si>
  <si>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</si>
  <si>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</si>
  <si>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</si>
  <si>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</si>
  <si>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</si>
  <si>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</si>
  <si>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</si>
  <si>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</si>
  <si>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</si>
  <si>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</si>
  <si>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</si>
  <si>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</si>
  <si>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</si>
  <si>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</si>
  <si>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</si>
  <si>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</si>
  <si>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</si>
  <si>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</si>
  <si>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</si>
  <si>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</si>
  <si>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</si>
  <si>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</si>
  <si>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</si>
  <si>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</si>
  <si>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</si>
  <si>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</si>
  <si>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</si>
  <si>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</si>
  <si>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</si>
  <si>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</si>
  <si>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</si>
  <si>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</si>
  <si>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</si>
  <si>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</si>
  <si>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</si>
  <si>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</si>
  <si>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</si>
  <si>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</si>
  <si>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</si>
  <si>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</si>
  <si>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</si>
  <si>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</si>
  <si>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</si>
  <si>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</si>
  <si>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</si>
  <si>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</si>
  <si>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</si>
  <si>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</si>
  <si>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</si>
  <si>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寒河江市</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</si>
  <si>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</si>
  <si>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</si>
  <si>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</si>
  <si>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</si>
  <si>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</si>
  <si>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</si>
  <si>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</si>
  <si>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</si>
  <si>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</si>
  <si>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</si>
  <si>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</si>
  <si>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当事業は、水洗化率が類似団体平均値を大きく下回っており、一般会計からの繰入金に依存した経営となっていることから、新規接続の普及促進活動を行い料金収入の増加に努めなければならない。
　当事業の対象地域は人口が少なく、料金収入も少ないことから営業収益に対する企業債残高の比率も高い傾向となっている。
 汚水処理経費に関しては、当事業が単独の処理場ではなく公共下水道事業の施設を使用していることから、類似団体平均値と比べて経費回収率は高く、汚水処理原価は低く抑えられている。</t>
    <phoneticPr fontId="4"/>
  </si>
  <si>
    <t>　当事業においては建設開始年度が平成９年となっており、老朽化は公共下水道事業に比べて進んでいないと思われる。
　今後は、基礎調査を行い、敷設から２０年以上経過する管渠に対して長寿命化計画を策定し、更新を行っていく。</t>
    <phoneticPr fontId="4"/>
  </si>
  <si>
    <t>　当事業においては、総収益のうち７７％程が繰入金収入となっており、一般会計繰入金に依存した経営となっているため、新規接続の普及促進活動を強化し料金収入の増加が必要となっている。
　また不明水量が増えている実態もあることから調査及びその削減が必要である。不明水量を削減し、汚水処理経費を減少させることで、１００％を下回っている経費回収率の改善に努めていく。</t>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</si>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</sst>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391-434F-8977-427232D77826}"/>
            </c:ext>
          </c:extLst>
        </c:ser>
        <c:dLbls>
          <c:showLegendKey val="0"/>
          <c:showVal val="0"/>
          <c:showCatName val="0"/>
          <c:showSerName val="0"/>
          <c:showPercent val="0"/>
          <c:showBubbleSize val="0"/>
        </c:dLbls>
        <c:gapWidth val="150"/>
        <c:axId val="103090432"/>
        <c:axId val="103092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0.09</c:v>
                </c:pt>
              </c:numCache>
            </c:numRef>
          </c:val>
          <c:smooth val="0"/>
          <c:extLst xmlns:c16r2="http://schemas.microsoft.com/office/drawing/2015/06/chart">
            <c:ext xmlns:c16="http://schemas.microsoft.com/office/drawing/2014/chart" uri="{C3380CC4-5D6E-409C-BE32-E72D297353CC}">
              <c16:uniqueId val="{00000001-9391-434F-8977-427232D77826}"/>
            </c:ext>
          </c:extLst>
        </c:ser>
        <c:dLbls>
          <c:showLegendKey val="0"/>
          <c:showVal val="0"/>
          <c:showCatName val="0"/>
          <c:showSerName val="0"/>
          <c:showPercent val="0"/>
          <c:showBubbleSize val="0"/>
        </c:dLbls>
        <c:marker val="1"/>
        <c:smooth val="0"/>
        <c:axId val="103090432"/>
        <c:axId val="103092608"/>
      </c:lineChart>
      <c:dateAx>
        <c:axId val="103090432"/>
        <c:scaling>
          <c:orientation val="minMax"/>
        </c:scaling>
        <c:delete val="1"/>
        <c:axPos val="b"/>
        <c:numFmt formatCode="ge" sourceLinked="1"/>
        <c:majorTickMark val="none"/>
        <c:minorTickMark val="none"/>
        <c:tickLblPos val="none"/>
        <c:crossAx val="103092608"/>
        <c:crosses val="autoZero"/>
        <c:auto val="1"/>
        <c:lblOffset val="100"/>
        <c:baseTimeUnit val="years"/>
      </c:dateAx>
      <c:valAx>
        <c:axId val="10309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9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4A2-4C77-99D5-156FDD4F71F7}"/>
            </c:ext>
          </c:extLst>
        </c:ser>
        <c:dLbls>
          <c:showLegendKey val="0"/>
          <c:showVal val="0"/>
          <c:showCatName val="0"/>
          <c:showSerName val="0"/>
          <c:showPercent val="0"/>
          <c:showBubbleSize val="0"/>
        </c:dLbls>
        <c:gapWidth val="150"/>
        <c:axId val="106076800"/>
        <c:axId val="10607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42.9</c:v>
                </c:pt>
              </c:numCache>
            </c:numRef>
          </c:val>
          <c:smooth val="0"/>
          <c:extLst xmlns:c16r2="http://schemas.microsoft.com/office/drawing/2015/06/chart">
            <c:ext xmlns:c16="http://schemas.microsoft.com/office/drawing/2014/chart" uri="{C3380CC4-5D6E-409C-BE32-E72D297353CC}">
              <c16:uniqueId val="{00000001-84A2-4C77-99D5-156FDD4F71F7}"/>
            </c:ext>
          </c:extLst>
        </c:ser>
        <c:dLbls>
          <c:showLegendKey val="0"/>
          <c:showVal val="0"/>
          <c:showCatName val="0"/>
          <c:showSerName val="0"/>
          <c:showPercent val="0"/>
          <c:showBubbleSize val="0"/>
        </c:dLbls>
        <c:marker val="1"/>
        <c:smooth val="0"/>
        <c:axId val="106076800"/>
        <c:axId val="106078976"/>
      </c:lineChart>
      <c:dateAx>
        <c:axId val="106076800"/>
        <c:scaling>
          <c:orientation val="minMax"/>
        </c:scaling>
        <c:delete val="1"/>
        <c:axPos val="b"/>
        <c:numFmt formatCode="ge" sourceLinked="1"/>
        <c:majorTickMark val="none"/>
        <c:minorTickMark val="none"/>
        <c:tickLblPos val="none"/>
        <c:crossAx val="106078976"/>
        <c:crosses val="autoZero"/>
        <c:auto val="1"/>
        <c:lblOffset val="100"/>
        <c:baseTimeUnit val="years"/>
      </c:dateAx>
      <c:valAx>
        <c:axId val="10607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07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59.82</c:v>
                </c:pt>
                <c:pt idx="1">
                  <c:v>61.12</c:v>
                </c:pt>
                <c:pt idx="2">
                  <c:v>63.98</c:v>
                </c:pt>
                <c:pt idx="3">
                  <c:v>64.92</c:v>
                </c:pt>
                <c:pt idx="4">
                  <c:v>69.62</c:v>
                </c:pt>
              </c:numCache>
            </c:numRef>
          </c:val>
          <c:extLst xmlns:c16r2="http://schemas.microsoft.com/office/drawing/2015/06/chart">
            <c:ext xmlns:c16="http://schemas.microsoft.com/office/drawing/2014/chart" uri="{C3380CC4-5D6E-409C-BE32-E72D297353CC}">
              <c16:uniqueId val="{00000000-156F-4DAB-B01C-B33F0C554791}"/>
            </c:ext>
          </c:extLst>
        </c:ser>
        <c:dLbls>
          <c:showLegendKey val="0"/>
          <c:showVal val="0"/>
          <c:showCatName val="0"/>
          <c:showSerName val="0"/>
          <c:showPercent val="0"/>
          <c:showBubbleSize val="0"/>
        </c:dLbls>
        <c:gapWidth val="150"/>
        <c:axId val="106109952"/>
        <c:axId val="10611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83.5</c:v>
                </c:pt>
              </c:numCache>
            </c:numRef>
          </c:val>
          <c:smooth val="0"/>
          <c:extLst xmlns:c16r2="http://schemas.microsoft.com/office/drawing/2015/06/chart">
            <c:ext xmlns:c16="http://schemas.microsoft.com/office/drawing/2014/chart" uri="{C3380CC4-5D6E-409C-BE32-E72D297353CC}">
              <c16:uniqueId val="{00000001-156F-4DAB-B01C-B33F0C554791}"/>
            </c:ext>
          </c:extLst>
        </c:ser>
        <c:dLbls>
          <c:showLegendKey val="0"/>
          <c:showVal val="0"/>
          <c:showCatName val="0"/>
          <c:showSerName val="0"/>
          <c:showPercent val="0"/>
          <c:showBubbleSize val="0"/>
        </c:dLbls>
        <c:marker val="1"/>
        <c:smooth val="0"/>
        <c:axId val="106109952"/>
        <c:axId val="106116224"/>
      </c:lineChart>
      <c:dateAx>
        <c:axId val="106109952"/>
        <c:scaling>
          <c:orientation val="minMax"/>
        </c:scaling>
        <c:delete val="1"/>
        <c:axPos val="b"/>
        <c:numFmt formatCode="ge" sourceLinked="1"/>
        <c:majorTickMark val="none"/>
        <c:minorTickMark val="none"/>
        <c:tickLblPos val="none"/>
        <c:crossAx val="106116224"/>
        <c:crosses val="autoZero"/>
        <c:auto val="1"/>
        <c:lblOffset val="100"/>
        <c:baseTimeUnit val="years"/>
      </c:dateAx>
      <c:valAx>
        <c:axId val="10611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10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87.6</c:v>
                </c:pt>
                <c:pt idx="1">
                  <c:v>91.64</c:v>
                </c:pt>
                <c:pt idx="2">
                  <c:v>93.41</c:v>
                </c:pt>
                <c:pt idx="3">
                  <c:v>96.07</c:v>
                </c:pt>
                <c:pt idx="4">
                  <c:v>93.53</c:v>
                </c:pt>
              </c:numCache>
            </c:numRef>
          </c:val>
          <c:extLst xmlns:c16r2="http://schemas.microsoft.com/office/drawing/2015/06/chart">
            <c:ext xmlns:c16="http://schemas.microsoft.com/office/drawing/2014/chart" uri="{C3380CC4-5D6E-409C-BE32-E72D297353CC}">
              <c16:uniqueId val="{00000000-C5DF-4669-8752-2DC02DEC711A}"/>
            </c:ext>
          </c:extLst>
        </c:ser>
        <c:dLbls>
          <c:showLegendKey val="0"/>
          <c:showVal val="0"/>
          <c:showCatName val="0"/>
          <c:showSerName val="0"/>
          <c:showPercent val="0"/>
          <c:showBubbleSize val="0"/>
        </c:dLbls>
        <c:gapWidth val="150"/>
        <c:axId val="103131776"/>
        <c:axId val="10313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5DF-4669-8752-2DC02DEC711A}"/>
            </c:ext>
          </c:extLst>
        </c:ser>
        <c:dLbls>
          <c:showLegendKey val="0"/>
          <c:showVal val="0"/>
          <c:showCatName val="0"/>
          <c:showSerName val="0"/>
          <c:showPercent val="0"/>
          <c:showBubbleSize val="0"/>
        </c:dLbls>
        <c:marker val="1"/>
        <c:smooth val="0"/>
        <c:axId val="103131776"/>
        <c:axId val="103133952"/>
      </c:lineChart>
      <c:dateAx>
        <c:axId val="103131776"/>
        <c:scaling>
          <c:orientation val="minMax"/>
        </c:scaling>
        <c:delete val="1"/>
        <c:axPos val="b"/>
        <c:numFmt formatCode="ge" sourceLinked="1"/>
        <c:majorTickMark val="none"/>
        <c:minorTickMark val="none"/>
        <c:tickLblPos val="none"/>
        <c:crossAx val="103133952"/>
        <c:crosses val="autoZero"/>
        <c:auto val="1"/>
        <c:lblOffset val="100"/>
        <c:baseTimeUnit val="years"/>
      </c:dateAx>
      <c:valAx>
        <c:axId val="10313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13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A37-4D13-95E3-A4BB0AF98F58}"/>
            </c:ext>
          </c:extLst>
        </c:ser>
        <c:dLbls>
          <c:showLegendKey val="0"/>
          <c:showVal val="0"/>
          <c:showCatName val="0"/>
          <c:showSerName val="0"/>
          <c:showPercent val="0"/>
          <c:showBubbleSize val="0"/>
        </c:dLbls>
        <c:gapWidth val="150"/>
        <c:axId val="105917440"/>
        <c:axId val="10592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A37-4D13-95E3-A4BB0AF98F58}"/>
            </c:ext>
          </c:extLst>
        </c:ser>
        <c:dLbls>
          <c:showLegendKey val="0"/>
          <c:showVal val="0"/>
          <c:showCatName val="0"/>
          <c:showSerName val="0"/>
          <c:showPercent val="0"/>
          <c:showBubbleSize val="0"/>
        </c:dLbls>
        <c:marker val="1"/>
        <c:smooth val="0"/>
        <c:axId val="105917440"/>
        <c:axId val="105927808"/>
      </c:lineChart>
      <c:dateAx>
        <c:axId val="105917440"/>
        <c:scaling>
          <c:orientation val="minMax"/>
        </c:scaling>
        <c:delete val="1"/>
        <c:axPos val="b"/>
        <c:numFmt formatCode="ge" sourceLinked="1"/>
        <c:majorTickMark val="none"/>
        <c:minorTickMark val="none"/>
        <c:tickLblPos val="none"/>
        <c:crossAx val="105927808"/>
        <c:crosses val="autoZero"/>
        <c:auto val="1"/>
        <c:lblOffset val="100"/>
        <c:baseTimeUnit val="years"/>
      </c:dateAx>
      <c:valAx>
        <c:axId val="10592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91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709-4664-B3CF-5E61D03E9F68}"/>
            </c:ext>
          </c:extLst>
        </c:ser>
        <c:dLbls>
          <c:showLegendKey val="0"/>
          <c:showVal val="0"/>
          <c:showCatName val="0"/>
          <c:showSerName val="0"/>
          <c:showPercent val="0"/>
          <c:showBubbleSize val="0"/>
        </c:dLbls>
        <c:gapWidth val="150"/>
        <c:axId val="105714048"/>
        <c:axId val="10571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709-4664-B3CF-5E61D03E9F68}"/>
            </c:ext>
          </c:extLst>
        </c:ser>
        <c:dLbls>
          <c:showLegendKey val="0"/>
          <c:showVal val="0"/>
          <c:showCatName val="0"/>
          <c:showSerName val="0"/>
          <c:showPercent val="0"/>
          <c:showBubbleSize val="0"/>
        </c:dLbls>
        <c:marker val="1"/>
        <c:smooth val="0"/>
        <c:axId val="105714048"/>
        <c:axId val="105715584"/>
      </c:lineChart>
      <c:dateAx>
        <c:axId val="105714048"/>
        <c:scaling>
          <c:orientation val="minMax"/>
        </c:scaling>
        <c:delete val="1"/>
        <c:axPos val="b"/>
        <c:numFmt formatCode="ge" sourceLinked="1"/>
        <c:majorTickMark val="none"/>
        <c:minorTickMark val="none"/>
        <c:tickLblPos val="none"/>
        <c:crossAx val="105715584"/>
        <c:crosses val="autoZero"/>
        <c:auto val="1"/>
        <c:lblOffset val="100"/>
        <c:baseTimeUnit val="years"/>
      </c:dateAx>
      <c:valAx>
        <c:axId val="1057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71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617-4DC7-9388-701EA14C3435}"/>
            </c:ext>
          </c:extLst>
        </c:ser>
        <c:dLbls>
          <c:showLegendKey val="0"/>
          <c:showVal val="0"/>
          <c:showCatName val="0"/>
          <c:showSerName val="0"/>
          <c:showPercent val="0"/>
          <c:showBubbleSize val="0"/>
        </c:dLbls>
        <c:gapWidth val="150"/>
        <c:axId val="105752448"/>
        <c:axId val="105775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617-4DC7-9388-701EA14C3435}"/>
            </c:ext>
          </c:extLst>
        </c:ser>
        <c:dLbls>
          <c:showLegendKey val="0"/>
          <c:showVal val="0"/>
          <c:showCatName val="0"/>
          <c:showSerName val="0"/>
          <c:showPercent val="0"/>
          <c:showBubbleSize val="0"/>
        </c:dLbls>
        <c:marker val="1"/>
        <c:smooth val="0"/>
        <c:axId val="105752448"/>
        <c:axId val="105775104"/>
      </c:lineChart>
      <c:dateAx>
        <c:axId val="105752448"/>
        <c:scaling>
          <c:orientation val="minMax"/>
        </c:scaling>
        <c:delete val="1"/>
        <c:axPos val="b"/>
        <c:numFmt formatCode="ge" sourceLinked="1"/>
        <c:majorTickMark val="none"/>
        <c:minorTickMark val="none"/>
        <c:tickLblPos val="none"/>
        <c:crossAx val="105775104"/>
        <c:crosses val="autoZero"/>
        <c:auto val="1"/>
        <c:lblOffset val="100"/>
        <c:baseTimeUnit val="years"/>
      </c:dateAx>
      <c:valAx>
        <c:axId val="105775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75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340-4653-920D-341BDA69884A}"/>
            </c:ext>
          </c:extLst>
        </c:ser>
        <c:dLbls>
          <c:showLegendKey val="0"/>
          <c:showVal val="0"/>
          <c:showCatName val="0"/>
          <c:showSerName val="0"/>
          <c:showPercent val="0"/>
          <c:showBubbleSize val="0"/>
        </c:dLbls>
        <c:gapWidth val="150"/>
        <c:axId val="105792640"/>
        <c:axId val="105794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340-4653-920D-341BDA69884A}"/>
            </c:ext>
          </c:extLst>
        </c:ser>
        <c:dLbls>
          <c:showLegendKey val="0"/>
          <c:showVal val="0"/>
          <c:showCatName val="0"/>
          <c:showSerName val="0"/>
          <c:showPercent val="0"/>
          <c:showBubbleSize val="0"/>
        </c:dLbls>
        <c:marker val="1"/>
        <c:smooth val="0"/>
        <c:axId val="105792640"/>
        <c:axId val="105794560"/>
      </c:lineChart>
      <c:dateAx>
        <c:axId val="105792640"/>
        <c:scaling>
          <c:orientation val="minMax"/>
        </c:scaling>
        <c:delete val="1"/>
        <c:axPos val="b"/>
        <c:numFmt formatCode="ge" sourceLinked="1"/>
        <c:majorTickMark val="none"/>
        <c:minorTickMark val="none"/>
        <c:tickLblPos val="none"/>
        <c:crossAx val="105794560"/>
        <c:crosses val="autoZero"/>
        <c:auto val="1"/>
        <c:lblOffset val="100"/>
        <c:baseTimeUnit val="years"/>
      </c:dateAx>
      <c:valAx>
        <c:axId val="10579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79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3542.5</c:v>
                </c:pt>
                <c:pt idx="1">
                  <c:v>3000.22</c:v>
                </c:pt>
                <c:pt idx="2">
                  <c:v>2600.96</c:v>
                </c:pt>
                <c:pt idx="3">
                  <c:v>2510.5</c:v>
                </c:pt>
                <c:pt idx="4">
                  <c:v>2439.58</c:v>
                </c:pt>
              </c:numCache>
            </c:numRef>
          </c:val>
          <c:extLst xmlns:c16r2="http://schemas.microsoft.com/office/drawing/2015/06/chart">
            <c:ext xmlns:c16="http://schemas.microsoft.com/office/drawing/2014/chart" uri="{C3380CC4-5D6E-409C-BE32-E72D297353CC}">
              <c16:uniqueId val="{00000000-B8D9-4A32-BCE7-5D6B8FC64010}"/>
            </c:ext>
          </c:extLst>
        </c:ser>
        <c:dLbls>
          <c:showLegendKey val="0"/>
          <c:showVal val="0"/>
          <c:showCatName val="0"/>
          <c:showSerName val="0"/>
          <c:showPercent val="0"/>
          <c:showBubbleSize val="0"/>
        </c:dLbls>
        <c:gapWidth val="150"/>
        <c:axId val="105830656"/>
        <c:axId val="10583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1298.9100000000001</c:v>
                </c:pt>
              </c:numCache>
            </c:numRef>
          </c:val>
          <c:smooth val="0"/>
          <c:extLst xmlns:c16r2="http://schemas.microsoft.com/office/drawing/2015/06/chart">
            <c:ext xmlns:c16="http://schemas.microsoft.com/office/drawing/2014/chart" uri="{C3380CC4-5D6E-409C-BE32-E72D297353CC}">
              <c16:uniqueId val="{00000001-B8D9-4A32-BCE7-5D6B8FC64010}"/>
            </c:ext>
          </c:extLst>
        </c:ser>
        <c:dLbls>
          <c:showLegendKey val="0"/>
          <c:showVal val="0"/>
          <c:showCatName val="0"/>
          <c:showSerName val="0"/>
          <c:showPercent val="0"/>
          <c:showBubbleSize val="0"/>
        </c:dLbls>
        <c:marker val="1"/>
        <c:smooth val="0"/>
        <c:axId val="105830656"/>
        <c:axId val="105836928"/>
      </c:lineChart>
      <c:dateAx>
        <c:axId val="105830656"/>
        <c:scaling>
          <c:orientation val="minMax"/>
        </c:scaling>
        <c:delete val="1"/>
        <c:axPos val="b"/>
        <c:numFmt formatCode="ge" sourceLinked="1"/>
        <c:majorTickMark val="none"/>
        <c:minorTickMark val="none"/>
        <c:tickLblPos val="none"/>
        <c:crossAx val="105836928"/>
        <c:crosses val="autoZero"/>
        <c:auto val="1"/>
        <c:lblOffset val="100"/>
        <c:baseTimeUnit val="years"/>
      </c:dateAx>
      <c:valAx>
        <c:axId val="10583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83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92.76</c:v>
                </c:pt>
                <c:pt idx="1">
                  <c:v>99.95</c:v>
                </c:pt>
                <c:pt idx="2">
                  <c:v>99.92</c:v>
                </c:pt>
                <c:pt idx="3">
                  <c:v>99.87</c:v>
                </c:pt>
                <c:pt idx="4">
                  <c:v>99.93</c:v>
                </c:pt>
              </c:numCache>
            </c:numRef>
          </c:val>
          <c:extLst xmlns:c16r2="http://schemas.microsoft.com/office/drawing/2015/06/chart">
            <c:ext xmlns:c16="http://schemas.microsoft.com/office/drawing/2014/chart" uri="{C3380CC4-5D6E-409C-BE32-E72D297353CC}">
              <c16:uniqueId val="{00000000-7E0D-4F85-8D06-A914FF94F7C1}"/>
            </c:ext>
          </c:extLst>
        </c:ser>
        <c:dLbls>
          <c:showLegendKey val="0"/>
          <c:showVal val="0"/>
          <c:showCatName val="0"/>
          <c:showSerName val="0"/>
          <c:showPercent val="0"/>
          <c:showBubbleSize val="0"/>
        </c:dLbls>
        <c:gapWidth val="150"/>
        <c:axId val="105883904"/>
        <c:axId val="10589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69.87</c:v>
                </c:pt>
              </c:numCache>
            </c:numRef>
          </c:val>
          <c:smooth val="0"/>
          <c:extLst xmlns:c16r2="http://schemas.microsoft.com/office/drawing/2015/06/chart">
            <c:ext xmlns:c16="http://schemas.microsoft.com/office/drawing/2014/chart" uri="{C3380CC4-5D6E-409C-BE32-E72D297353CC}">
              <c16:uniqueId val="{00000001-7E0D-4F85-8D06-A914FF94F7C1}"/>
            </c:ext>
          </c:extLst>
        </c:ser>
        <c:dLbls>
          <c:showLegendKey val="0"/>
          <c:showVal val="0"/>
          <c:showCatName val="0"/>
          <c:showSerName val="0"/>
          <c:showPercent val="0"/>
          <c:showBubbleSize val="0"/>
        </c:dLbls>
        <c:marker val="1"/>
        <c:smooth val="0"/>
        <c:axId val="105883904"/>
        <c:axId val="105890176"/>
      </c:lineChart>
      <c:dateAx>
        <c:axId val="105883904"/>
        <c:scaling>
          <c:orientation val="minMax"/>
        </c:scaling>
        <c:delete val="1"/>
        <c:axPos val="b"/>
        <c:numFmt formatCode="ge" sourceLinked="1"/>
        <c:majorTickMark val="none"/>
        <c:minorTickMark val="none"/>
        <c:tickLblPos val="none"/>
        <c:crossAx val="105890176"/>
        <c:crosses val="autoZero"/>
        <c:auto val="1"/>
        <c:lblOffset val="100"/>
        <c:baseTimeUnit val="years"/>
      </c:dateAx>
      <c:valAx>
        <c:axId val="10589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88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188.43</c:v>
                </c:pt>
                <c:pt idx="1">
                  <c:v>159.4</c:v>
                </c:pt>
                <c:pt idx="2">
                  <c:v>191.74</c:v>
                </c:pt>
                <c:pt idx="3">
                  <c:v>194.51</c:v>
                </c:pt>
                <c:pt idx="4">
                  <c:v>194.22</c:v>
                </c:pt>
              </c:numCache>
            </c:numRef>
          </c:val>
          <c:extLst xmlns:c16r2="http://schemas.microsoft.com/office/drawing/2015/06/chart">
            <c:ext xmlns:c16="http://schemas.microsoft.com/office/drawing/2014/chart" uri="{C3380CC4-5D6E-409C-BE32-E72D297353CC}">
              <c16:uniqueId val="{00000000-33F5-46D3-8822-576929849BE3}"/>
            </c:ext>
          </c:extLst>
        </c:ser>
        <c:dLbls>
          <c:showLegendKey val="0"/>
          <c:showVal val="0"/>
          <c:showCatName val="0"/>
          <c:showSerName val="0"/>
          <c:showPercent val="0"/>
          <c:showBubbleSize val="0"/>
        </c:dLbls>
        <c:gapWidth val="150"/>
        <c:axId val="106039552"/>
        <c:axId val="106054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234.96</c:v>
                </c:pt>
              </c:numCache>
            </c:numRef>
          </c:val>
          <c:smooth val="0"/>
          <c:extLst xmlns:c16r2="http://schemas.microsoft.com/office/drawing/2015/06/chart">
            <c:ext xmlns:c16="http://schemas.microsoft.com/office/drawing/2014/chart" uri="{C3380CC4-5D6E-409C-BE32-E72D297353CC}">
              <c16:uniqueId val="{00000001-33F5-46D3-8822-576929849BE3}"/>
            </c:ext>
          </c:extLst>
        </c:ser>
        <c:dLbls>
          <c:showLegendKey val="0"/>
          <c:showVal val="0"/>
          <c:showCatName val="0"/>
          <c:showSerName val="0"/>
          <c:showPercent val="0"/>
          <c:showBubbleSize val="0"/>
        </c:dLbls>
        <c:marker val="1"/>
        <c:smooth val="0"/>
        <c:axId val="106039552"/>
        <c:axId val="106054016"/>
      </c:lineChart>
      <c:dateAx>
        <c:axId val="106039552"/>
        <c:scaling>
          <c:orientation val="minMax"/>
        </c:scaling>
        <c:delete val="1"/>
        <c:axPos val="b"/>
        <c:numFmt formatCode="ge" sourceLinked="1"/>
        <c:majorTickMark val="none"/>
        <c:minorTickMark val="none"/>
        <c:tickLblPos val="none"/>
        <c:crossAx val="106054016"/>
        <c:crosses val="autoZero"/>
        <c:auto val="1"/>
        <c:lblOffset val="100"/>
        <c:baseTimeUnit val="years"/>
      </c:dateAx>
      <c:valAx>
        <c:axId val="10605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03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W1" zoomScale="75" zoomScaleNormal="75" workbookViewId="0">
      <selection activeCell="AD9" sqref="AD9:AJ9"/>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寒河江市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
        <v>125</v>
      </c>
      <c r="AE8" s="73"/>
      <c r="AF8" s="73"/>
      <c r="AG8" s="73"/>
      <c r="AH8" s="73"/>
      <c r="AI8" s="73"/>
      <c r="AJ8" s="73"/>
      <c r="AK8" s="4"/>
      <c r="AL8" s="67">
        <f>データ!S6</f>
        <v>41661</v>
      </c>
      <c r="AM8" s="67"/>
      <c r="AN8" s="67"/>
      <c r="AO8" s="67"/>
      <c r="AP8" s="67"/>
      <c r="AQ8" s="67"/>
      <c r="AR8" s="67"/>
      <c r="AS8" s="67"/>
      <c r="AT8" s="66">
        <f>データ!T6</f>
        <v>139.03</v>
      </c>
      <c r="AU8" s="66"/>
      <c r="AV8" s="66"/>
      <c r="AW8" s="66"/>
      <c r="AX8" s="66"/>
      <c r="AY8" s="66"/>
      <c r="AZ8" s="66"/>
      <c r="BA8" s="66"/>
      <c r="BB8" s="66">
        <f>データ!U6</f>
        <v>299.64999999999998</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3.67</v>
      </c>
      <c r="Q10" s="66"/>
      <c r="R10" s="66"/>
      <c r="S10" s="66"/>
      <c r="T10" s="66"/>
      <c r="U10" s="66"/>
      <c r="V10" s="66"/>
      <c r="W10" s="66">
        <f>データ!Q6</f>
        <v>85.69</v>
      </c>
      <c r="X10" s="66"/>
      <c r="Y10" s="66"/>
      <c r="Z10" s="66"/>
      <c r="AA10" s="66"/>
      <c r="AB10" s="66"/>
      <c r="AC10" s="66"/>
      <c r="AD10" s="67">
        <f>データ!R6</f>
        <v>3618</v>
      </c>
      <c r="AE10" s="67"/>
      <c r="AF10" s="67"/>
      <c r="AG10" s="67"/>
      <c r="AH10" s="67"/>
      <c r="AI10" s="67"/>
      <c r="AJ10" s="67"/>
      <c r="AK10" s="2"/>
      <c r="AL10" s="67">
        <f>データ!V6</f>
        <v>1524</v>
      </c>
      <c r="AM10" s="67"/>
      <c r="AN10" s="67"/>
      <c r="AO10" s="67"/>
      <c r="AP10" s="67"/>
      <c r="AQ10" s="67"/>
      <c r="AR10" s="67"/>
      <c r="AS10" s="67"/>
      <c r="AT10" s="66">
        <f>データ!W6</f>
        <v>0.59</v>
      </c>
      <c r="AU10" s="66"/>
      <c r="AV10" s="66"/>
      <c r="AW10" s="66"/>
      <c r="AX10" s="66"/>
      <c r="AY10" s="66"/>
      <c r="AZ10" s="66"/>
      <c r="BA10" s="66"/>
      <c r="BB10" s="66">
        <f>データ!X6</f>
        <v>2583.0500000000002</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122</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124</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56</v>
      </c>
      <c r="N86" s="26" t="s">
        <v>56</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62065</v>
      </c>
      <c r="D6" s="33">
        <f t="shared" si="3"/>
        <v>47</v>
      </c>
      <c r="E6" s="33">
        <f t="shared" si="3"/>
        <v>17</v>
      </c>
      <c r="F6" s="33">
        <f t="shared" si="3"/>
        <v>4</v>
      </c>
      <c r="G6" s="33">
        <f t="shared" si="3"/>
        <v>0</v>
      </c>
      <c r="H6" s="33" t="str">
        <f t="shared" si="3"/>
        <v>山形県　寒河江市</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3.67</v>
      </c>
      <c r="Q6" s="34">
        <f t="shared" si="3"/>
        <v>85.69</v>
      </c>
      <c r="R6" s="34">
        <f t="shared" si="3"/>
        <v>3618</v>
      </c>
      <c r="S6" s="34">
        <f t="shared" si="3"/>
        <v>41661</v>
      </c>
      <c r="T6" s="34">
        <f t="shared" si="3"/>
        <v>139.03</v>
      </c>
      <c r="U6" s="34">
        <f t="shared" si="3"/>
        <v>299.64999999999998</v>
      </c>
      <c r="V6" s="34">
        <f t="shared" si="3"/>
        <v>1524</v>
      </c>
      <c r="W6" s="34">
        <f t="shared" si="3"/>
        <v>0.59</v>
      </c>
      <c r="X6" s="34">
        <f t="shared" si="3"/>
        <v>2583.0500000000002</v>
      </c>
      <c r="Y6" s="35">
        <f>IF(Y7="",NA(),Y7)</f>
        <v>87.6</v>
      </c>
      <c r="Z6" s="35">
        <f t="shared" ref="Z6:AH6" si="4">IF(Z7="",NA(),Z7)</f>
        <v>91.64</v>
      </c>
      <c r="AA6" s="35">
        <f t="shared" si="4"/>
        <v>93.41</v>
      </c>
      <c r="AB6" s="35">
        <f t="shared" si="4"/>
        <v>96.07</v>
      </c>
      <c r="AC6" s="35">
        <f t="shared" si="4"/>
        <v>93.53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3542.5</v>
      </c>
      <c r="BG6" s="35">
        <f t="shared" ref="BG6:BO6" si="7">IF(BG7="",NA(),BG7)</f>
        <v>3000.22</v>
      </c>
      <c r="BH6" s="35">
        <f t="shared" si="7"/>
        <v>2600.96</v>
      </c>
      <c r="BI6" s="35">
        <f t="shared" si="7"/>
        <v>2510.5</v>
      </c>
      <c r="BJ6" s="35">
        <f t="shared" si="7"/>
        <v>2439.58</v>
      </c>
      <c r="BK6" s="35">
        <f t="shared" si="7"/>
        <v>1716.82</v>
      </c>
      <c r="BL6" s="35">
        <f t="shared" si="7"/>
        <v>1554.05</v>
      </c>
      <c r="BM6" s="35">
        <f t="shared" si="7"/>
        <v>1671.86</v>
      </c>
      <c r="BN6" s="35">
        <f t="shared" si="7"/>
        <v>1673.47</v>
      </c>
      <c r="BO6" s="35">
        <f t="shared" si="7"/>
        <v>1298.9100000000001</v>
      </c>
      <c r="BP6" s="34" t="str">
        <f>IF(BP7="","",IF(BP7="-","【-】","【"&amp;SUBSTITUTE(TEXT(BP7,"#,##0.00"),"-","△")&amp;"】"))</f>
        <v>【1,348.09】</v>
      </c>
      <c r="BQ6" s="35">
        <f>IF(BQ7="",NA(),BQ7)</f>
        <v>92.76</v>
      </c>
      <c r="BR6" s="35">
        <f t="shared" ref="BR6:BZ6" si="8">IF(BR7="",NA(),BR7)</f>
        <v>99.95</v>
      </c>
      <c r="BS6" s="35">
        <f t="shared" si="8"/>
        <v>99.92</v>
      </c>
      <c r="BT6" s="35">
        <f t="shared" si="8"/>
        <v>99.87</v>
      </c>
      <c r="BU6" s="35">
        <f t="shared" si="8"/>
        <v>99.93</v>
      </c>
      <c r="BV6" s="35">
        <f t="shared" si="8"/>
        <v>51.73</v>
      </c>
      <c r="BW6" s="35">
        <f t="shared" si="8"/>
        <v>53.01</v>
      </c>
      <c r="BX6" s="35">
        <f t="shared" si="8"/>
        <v>50.54</v>
      </c>
      <c r="BY6" s="35">
        <f t="shared" si="8"/>
        <v>49.22</v>
      </c>
      <c r="BZ6" s="35">
        <f t="shared" si="8"/>
        <v>69.87</v>
      </c>
      <c r="CA6" s="34" t="str">
        <f>IF(CA7="","",IF(CA7="-","【-】","【"&amp;SUBSTITUTE(TEXT(CA7,"#,##0.00"),"-","△")&amp;"】"))</f>
        <v>【69.80】</v>
      </c>
      <c r="CB6" s="35">
        <f>IF(CB7="",NA(),CB7)</f>
        <v>188.43</v>
      </c>
      <c r="CC6" s="35">
        <f t="shared" ref="CC6:CK6" si="9">IF(CC7="",NA(),CC7)</f>
        <v>159.4</v>
      </c>
      <c r="CD6" s="35">
        <f t="shared" si="9"/>
        <v>191.74</v>
      </c>
      <c r="CE6" s="35">
        <f t="shared" si="9"/>
        <v>194.51</v>
      </c>
      <c r="CF6" s="35">
        <f t="shared" si="9"/>
        <v>194.22</v>
      </c>
      <c r="CG6" s="35">
        <f t="shared" si="9"/>
        <v>310.47000000000003</v>
      </c>
      <c r="CH6" s="35">
        <f t="shared" si="9"/>
        <v>299.39</v>
      </c>
      <c r="CI6" s="35">
        <f t="shared" si="9"/>
        <v>320.36</v>
      </c>
      <c r="CJ6" s="35">
        <f t="shared" si="9"/>
        <v>332.02</v>
      </c>
      <c r="CK6" s="35">
        <f t="shared" si="9"/>
        <v>234.96</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36.67</v>
      </c>
      <c r="CS6" s="35">
        <f t="shared" si="10"/>
        <v>36.200000000000003</v>
      </c>
      <c r="CT6" s="35">
        <f t="shared" si="10"/>
        <v>34.74</v>
      </c>
      <c r="CU6" s="35">
        <f t="shared" si="10"/>
        <v>36.65</v>
      </c>
      <c r="CV6" s="35">
        <f t="shared" si="10"/>
        <v>42.9</v>
      </c>
      <c r="CW6" s="34" t="str">
        <f>IF(CW7="","",IF(CW7="-","【-】","【"&amp;SUBSTITUTE(TEXT(CW7,"#,##0.00"),"-","△")&amp;"】"))</f>
        <v>【42.17】</v>
      </c>
      <c r="CX6" s="35">
        <f>IF(CX7="",NA(),CX7)</f>
        <v>59.82</v>
      </c>
      <c r="CY6" s="35">
        <f t="shared" ref="CY6:DG6" si="11">IF(CY7="",NA(),CY7)</f>
        <v>61.12</v>
      </c>
      <c r="CZ6" s="35">
        <f t="shared" si="11"/>
        <v>63.98</v>
      </c>
      <c r="DA6" s="35">
        <f t="shared" si="11"/>
        <v>64.92</v>
      </c>
      <c r="DB6" s="35">
        <f t="shared" si="11"/>
        <v>69.62</v>
      </c>
      <c r="DC6" s="35">
        <f t="shared" si="11"/>
        <v>71.239999999999995</v>
      </c>
      <c r="DD6" s="35">
        <f t="shared" si="11"/>
        <v>71.069999999999993</v>
      </c>
      <c r="DE6" s="35">
        <f t="shared" si="11"/>
        <v>70.14</v>
      </c>
      <c r="DF6" s="35">
        <f t="shared" si="11"/>
        <v>68.83</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0.26</v>
      </c>
      <c r="EN6" s="35">
        <f t="shared" si="14"/>
        <v>0.09</v>
      </c>
      <c r="EO6" s="34" t="str">
        <f>IF(EO7="","",IF(EO7="-","【-】","【"&amp;SUBSTITUTE(TEXT(EO7,"#,##0.00"),"-","△")&amp;"】"))</f>
        <v>【0.09】</v>
      </c>
    </row>
    <row r="7" spans="1:145" s="36" customFormat="1">
      <c r="A7" s="28"/>
      <c r="B7" s="37">
        <v>2016</v>
      </c>
      <c r="C7" s="37">
        <v>62065</v>
      </c>
      <c r="D7" s="37">
        <v>47</v>
      </c>
      <c r="E7" s="37">
        <v>17</v>
      </c>
      <c r="F7" s="37">
        <v>4</v>
      </c>
      <c r="G7" s="37">
        <v>0</v>
      </c>
      <c r="H7" s="37" t="s">
        <v>110</v>
      </c>
      <c r="I7" s="37" t="s">
        <v>111</v>
      </c>
      <c r="J7" s="37" t="s">
        <v>112</v>
      </c>
      <c r="K7" s="37" t="s">
        <v>113</v>
      </c>
      <c r="L7" s="37" t="s">
        <v>114</v>
      </c>
      <c r="M7" s="37"/>
      <c r="N7" s="38" t="s">
        <v>115</v>
      </c>
      <c r="O7" s="38" t="s">
        <v>116</v>
      </c>
      <c r="P7" s="38">
        <v>3.67</v>
      </c>
      <c r="Q7" s="38">
        <v>85.69</v>
      </c>
      <c r="R7" s="38">
        <v>3618</v>
      </c>
      <c r="S7" s="38">
        <v>41661</v>
      </c>
      <c r="T7" s="38">
        <v>139.03</v>
      </c>
      <c r="U7" s="38">
        <v>299.64999999999998</v>
      </c>
      <c r="V7" s="38">
        <v>1524</v>
      </c>
      <c r="W7" s="38">
        <v>0.59</v>
      </c>
      <c r="X7" s="38">
        <v>2583.0500000000002</v>
      </c>
      <c r="Y7" s="38">
        <v>87.6</v>
      </c>
      <c r="Z7" s="38">
        <v>91.64</v>
      </c>
      <c r="AA7" s="38">
        <v>93.41</v>
      </c>
      <c r="AB7" s="38">
        <v>96.07</v>
      </c>
      <c r="AC7" s="38">
        <v>93.53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3542.5</v>
      </c>
      <c r="BG7" s="38">
        <v>3000.22</v>
      </c>
      <c r="BH7" s="38">
        <v>2600.96</v>
      </c>
      <c r="BI7" s="38">
        <v>2510.5</v>
      </c>
      <c r="BJ7" s="38">
        <v>2439.58</v>
      </c>
      <c r="BK7" s="38">
        <v>1716.82</v>
      </c>
      <c r="BL7" s="38">
        <v>1554.05</v>
      </c>
      <c r="BM7" s="38">
        <v>1671.86</v>
      </c>
      <c r="BN7" s="38">
        <v>1673.47</v>
      </c>
      <c r="BO7" s="38">
        <v>1298.9100000000001</v>
      </c>
      <c r="BP7" s="38">
        <v>1348.09</v>
      </c>
      <c r="BQ7" s="38">
        <v>92.76</v>
      </c>
      <c r="BR7" s="38">
        <v>99.95</v>
      </c>
      <c r="BS7" s="38">
        <v>99.92</v>
      </c>
      <c r="BT7" s="38">
        <v>99.87</v>
      </c>
      <c r="BU7" s="38">
        <v>99.93</v>
      </c>
      <c r="BV7" s="38">
        <v>51.73</v>
      </c>
      <c r="BW7" s="38">
        <v>53.01</v>
      </c>
      <c r="BX7" s="38">
        <v>50.54</v>
      </c>
      <c r="BY7" s="38">
        <v>49.22</v>
      </c>
      <c r="BZ7" s="38">
        <v>69.87</v>
      </c>
      <c r="CA7" s="38">
        <v>69.8</v>
      </c>
      <c r="CB7" s="38">
        <v>188.43</v>
      </c>
      <c r="CC7" s="38">
        <v>159.4</v>
      </c>
      <c r="CD7" s="38">
        <v>191.74</v>
      </c>
      <c r="CE7" s="38">
        <v>194.51</v>
      </c>
      <c r="CF7" s="38">
        <v>194.22</v>
      </c>
      <c r="CG7" s="38">
        <v>310.47000000000003</v>
      </c>
      <c r="CH7" s="38">
        <v>299.39</v>
      </c>
      <c r="CI7" s="38">
        <v>320.36</v>
      </c>
      <c r="CJ7" s="38">
        <v>332.02</v>
      </c>
      <c r="CK7" s="38">
        <v>234.96</v>
      </c>
      <c r="CL7" s="38">
        <v>232.54</v>
      </c>
      <c r="CM7" s="38" t="s">
        <v>115</v>
      </c>
      <c r="CN7" s="38" t="s">
        <v>115</v>
      </c>
      <c r="CO7" s="38" t="s">
        <v>115</v>
      </c>
      <c r="CP7" s="38" t="s">
        <v>115</v>
      </c>
      <c r="CQ7" s="38" t="s">
        <v>115</v>
      </c>
      <c r="CR7" s="38">
        <v>36.67</v>
      </c>
      <c r="CS7" s="38">
        <v>36.200000000000003</v>
      </c>
      <c r="CT7" s="38">
        <v>34.74</v>
      </c>
      <c r="CU7" s="38">
        <v>36.65</v>
      </c>
      <c r="CV7" s="38">
        <v>42.9</v>
      </c>
      <c r="CW7" s="38">
        <v>42.17</v>
      </c>
      <c r="CX7" s="38">
        <v>59.82</v>
      </c>
      <c r="CY7" s="38">
        <v>61.12</v>
      </c>
      <c r="CZ7" s="38">
        <v>63.98</v>
      </c>
      <c r="DA7" s="38">
        <v>64.92</v>
      </c>
      <c r="DB7" s="38">
        <v>69.62</v>
      </c>
      <c r="DC7" s="38">
        <v>71.239999999999995</v>
      </c>
      <c r="DD7" s="38">
        <v>71.069999999999993</v>
      </c>
      <c r="DE7" s="38">
        <v>70.14</v>
      </c>
      <c r="DF7" s="38">
        <v>68.83</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0.26</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2018-02-19T09:34:39Z</cp:lastPrinted>
  <dcterms:created xsi:type="dcterms:W3CDTF">2017-12-25T02:16:56Z</dcterms:created>
  <dcterms:modified xsi:type="dcterms:W3CDTF">2018-02-19T09:36:28Z</dcterms:modified>
  <cp:category/>
</cp:coreProperties>
</file>