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yokoyama218.EADPC120\Desktop\【経営比較分析表】2016_063657_47_1718\"/>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P6" i="5"/>
  <c r="P10" i="4" s="1"/>
  <c r="O6" i="5"/>
  <c r="I10" i="4" s="1"/>
  <c r="N6" i="5"/>
  <c r="M6" i="5"/>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L10" i="4"/>
  <c r="AD10" i="4"/>
  <c r="W10" i="4"/>
  <c r="B10" i="4"/>
  <c r="AL8" i="4"/>
  <c r="I8" i="4"/>
  <c r="C10" i="5" l="1"/>
  <c r="D10" i="5"/>
  <c r="E10" i="5"/>
  <c r="B10" i="5"/>
</calcChain>
</file>

<file path=xl/sharedStrings.xml><?xml version="1.0" encoding="utf-8"?>
<sst xmlns="http://schemas.openxmlformats.org/spreadsheetml/2006/main" count="251" uniqueCount="126">
  <si>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</si>
  <si>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</si>
  <si>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</si>
  <si>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</si>
  <si>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</si>
  <si>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</si>
  <si>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</si>
  <si>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</si>
  <si>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</si>
  <si>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</si>
  <si>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</si>
  <si>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</si>
  <si>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</si>
  <si>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</si>
  <si>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</si>
  <si>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</si>
  <si>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</si>
  <si>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</si>
  <si>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</si>
  <si>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</si>
  <si>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</si>
  <si>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</si>
  <si>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</si>
  <si>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</si>
  <si>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</si>
  <si>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</si>
  <si>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</si>
  <si>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</si>
  <si>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</si>
  <si>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</si>
  <si>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</si>
  <si>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</si>
  <si>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</si>
  <si>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</si>
  <si>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</si>
  <si>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</si>
  <si>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</si>
  <si>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</si>
  <si>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</si>
  <si>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</si>
  <si>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</si>
  <si>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</si>
  <si>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</si>
  <si>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</si>
  <si>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</si>
  <si>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</si>
  <si>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</si>
  <si>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</si>
  <si>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</si>
  <si>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</si>
  <si>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</si>
  <si>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</si>
  <si>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</si>
  <si>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</si>
  <si>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</si>
  <si>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</si>
  <si>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</si>
  <si>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</si>
  <si>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</si>
  <si>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</si>
  <si>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</si>
  <si>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</si>
  <si>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</si>
  <si>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</si>
  <si>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</si>
  <si>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</si>
  <si>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</si>
  <si>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</si>
  <si>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</si>
  <si>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</si>
  <si>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</si>
  <si>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</si>
  <si>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</si>
  <si>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</si>
  <si>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</si>
  <si>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</si>
  <si>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</si>
  <si>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</si>
  <si>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</si>
  <si>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</si>
  <si>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</si>
  <si>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</si>
  <si>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</si>
  <si>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</si>
  <si>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</si>
  <si>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</si>
  <si>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</si>
  <si>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</si>
  <si>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</si>
  <si>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</si>
  <si>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</si>
  <si>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</si>
  <si>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</si>
  <si>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</si>
  <si>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</si>
  <si>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</si>
  <si>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</si>
  <si>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</si>
  <si>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</si>
  <si>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</si>
  <si>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</si>
  <si>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</si>
  <si>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</si>
  <si>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</si>
  <si>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</si>
  <si>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</si>
  <si>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</si>
  <si>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</si>
  <si>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</si>
  <si>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</si>
  <si>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大蔵村</t>
  </si>
  <si>
    <t>法非適用</t>
  </si>
  <si>
    <t>下水道事業</t>
  </si>
  <si>
    <t>特定地域生活排水処理</t>
  </si>
  <si>
    <t>K3</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</si>
  <si>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</si>
  <si>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</si>
  <si>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</si>
  <si>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</si>
  <si>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</si>
  <si>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</si>
  <si>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</si>
  <si>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設置後20年以上を経過している浄化槽があり、これから老朽化により修繕の増加や再設置が必要となることが想定される。</t>
    <rPh sb="0" eb="2">
      <t>セッチ</t>
    </rPh>
    <rPh sb="2" eb="3">
      <t>ゴ</t>
    </rPh>
    <rPh sb="5" eb="6">
      <t>ネン</t>
    </rPh>
    <rPh sb="6" eb="8">
      <t>イジョウ</t>
    </rPh>
    <rPh sb="9" eb="11">
      <t>ケイカ</t>
    </rPh>
    <rPh sb="15" eb="17">
      <t>ジョウカ</t>
    </rPh>
    <rPh sb="17" eb="18">
      <t>ソウ</t>
    </rPh>
    <rPh sb="26" eb="28">
      <t>ロウキュウ</t>
    </rPh>
    <rPh sb="28" eb="29">
      <t>カ</t>
    </rPh>
    <rPh sb="32" eb="34">
      <t>シュウゼン</t>
    </rPh>
    <rPh sb="35" eb="37">
      <t>ゾウカ</t>
    </rPh>
    <rPh sb="38" eb="41">
      <t>サイセッチ</t>
    </rPh>
    <rPh sb="42" eb="44">
      <t>ヒツヨウ</t>
    </rPh>
    <rPh sb="50" eb="52">
      <t>ソウテイ</t>
    </rPh>
    <phoneticPr fontId="4"/>
  </si>
  <si>
    <t>浄化槽市町村整備推進事業は、平成１６年度に事業を開始し平成２８年度末には２４１基（管理換えも含む）を管理している。下水道区域外の半数の世帯が合併処理浄化槽（個人管理も含む）を使用している。環境保全や公衆衛生の向上を図るためにも合併処理浄化槽の更なる普及に努めていかなければならない。　　　　　　　　　　　　　　　　　　　　経営については、これから老朽化により増加するであろう修繕費について、料金収入を確保し効率的な汚水処理事業を展開する必要がある。</t>
    <rPh sb="187" eb="189">
      <t>シュウゼン</t>
    </rPh>
    <phoneticPr fontId="4"/>
  </si>
  <si>
    <t>①収益的収支比率　　　　　　　　　　　　　　　　　　　総費用と地方債償還金の合計額に占める料金収入等の割合は、90％前後と推移している。なお、一層の経営改善に向けた取り組みをしていく。　　　　　　　　　　　　　　　　④企業債残高対事業規模比率　　　　　　　　　　　　　　　　類似団体平均及び全国平均より低い理由としては、工事において地方債を発行していないためである。　　　　　　　　　⑤経費回収率　⑥汚水処理原価　　　　　　　　　　　　　　経費回収率が類似団体平均より高く、汚水処理原価が低いことから経営状況は比較的良いと考えられる。　　　　　　　　　　　　　　　　　　　　　　　　　　　　　　</t>
    <rPh sb="1" eb="4">
      <t>シュウエキテキ</t>
    </rPh>
    <rPh sb="4" eb="6">
      <t>シュウシ</t>
    </rPh>
    <rPh sb="6" eb="8">
      <t>ヒリツ</t>
    </rPh>
    <rPh sb="27" eb="30">
      <t>ソウヒヨウ</t>
    </rPh>
    <rPh sb="31" eb="34">
      <t>チホウサイ</t>
    </rPh>
    <rPh sb="34" eb="37">
      <t>ショウカンキン</t>
    </rPh>
    <rPh sb="38" eb="40">
      <t>ゴウケイ</t>
    </rPh>
    <rPh sb="40" eb="41">
      <t>ガク</t>
    </rPh>
    <rPh sb="42" eb="43">
      <t>シ</t>
    </rPh>
    <rPh sb="45" eb="47">
      <t>リョウキン</t>
    </rPh>
    <rPh sb="47" eb="49">
      <t>シュウニュウ</t>
    </rPh>
    <rPh sb="49" eb="50">
      <t>トウ</t>
    </rPh>
    <rPh sb="51" eb="53">
      <t>ワリアイ</t>
    </rPh>
    <rPh sb="58" eb="60">
      <t>ゼンゴ</t>
    </rPh>
    <rPh sb="61" eb="63">
      <t>スイイ</t>
    </rPh>
    <rPh sb="71" eb="73">
      <t>イッソウ</t>
    </rPh>
    <rPh sb="74" eb="76">
      <t>ケイエイ</t>
    </rPh>
    <rPh sb="76" eb="78">
      <t>カイゼン</t>
    </rPh>
    <rPh sb="79" eb="80">
      <t>ム</t>
    </rPh>
    <rPh sb="82" eb="83">
      <t>ト</t>
    </rPh>
    <rPh sb="84" eb="85">
      <t>ク</t>
    </rPh>
    <rPh sb="109" eb="111">
      <t>キギョウ</t>
    </rPh>
    <rPh sb="111" eb="112">
      <t>サイ</t>
    </rPh>
    <rPh sb="112" eb="114">
      <t>ザンダカ</t>
    </rPh>
    <rPh sb="114" eb="115">
      <t>タイ</t>
    </rPh>
    <rPh sb="115" eb="117">
      <t>ジギョウ</t>
    </rPh>
    <rPh sb="117" eb="119">
      <t>キボ</t>
    </rPh>
    <rPh sb="119" eb="121">
      <t>ヒリツ</t>
    </rPh>
    <rPh sb="137" eb="139">
      <t>ルイジ</t>
    </rPh>
    <rPh sb="139" eb="141">
      <t>ダンタイ</t>
    </rPh>
    <rPh sb="141" eb="143">
      <t>ヘイキン</t>
    </rPh>
    <rPh sb="143" eb="144">
      <t>オヨ</t>
    </rPh>
    <rPh sb="145" eb="147">
      <t>ゼンコク</t>
    </rPh>
    <rPh sb="147" eb="149">
      <t>ヘイキン</t>
    </rPh>
    <rPh sb="151" eb="152">
      <t>ヒク</t>
    </rPh>
    <rPh sb="153" eb="155">
      <t>リユウ</t>
    </rPh>
    <rPh sb="160" eb="162">
      <t>コウジ</t>
    </rPh>
    <rPh sb="166" eb="169">
      <t>チホウサイ</t>
    </rPh>
    <rPh sb="170" eb="172">
      <t>ハッコウ</t>
    </rPh>
    <rPh sb="193" eb="195">
      <t>ケイヒ</t>
    </rPh>
    <rPh sb="195" eb="197">
      <t>カイシュウ</t>
    </rPh>
    <rPh sb="197" eb="198">
      <t>リツ</t>
    </rPh>
    <rPh sb="200" eb="202">
      <t>オスイ</t>
    </rPh>
    <rPh sb="202" eb="204">
      <t>ショリ</t>
    </rPh>
    <rPh sb="204" eb="206">
      <t>ゲンカ</t>
    </rPh>
    <rPh sb="220" eb="222">
      <t>ケイヒ</t>
    </rPh>
    <rPh sb="222" eb="224">
      <t>カイシュウ</t>
    </rPh>
    <rPh sb="224" eb="225">
      <t>リツ</t>
    </rPh>
    <rPh sb="226" eb="228">
      <t>ルイジ</t>
    </rPh>
    <rPh sb="228" eb="230">
      <t>ダンタイ</t>
    </rPh>
    <rPh sb="230" eb="232">
      <t>ヘイキン</t>
    </rPh>
    <rPh sb="234" eb="235">
      <t>タカ</t>
    </rPh>
    <rPh sb="237" eb="239">
      <t>オスイ</t>
    </rPh>
    <rPh sb="239" eb="241">
      <t>ショリ</t>
    </rPh>
    <rPh sb="241" eb="243">
      <t>ゲンカ</t>
    </rPh>
    <rPh sb="244" eb="245">
      <t>ヒク</t>
    </rPh>
    <rPh sb="250" eb="252">
      <t>ケイエイ</t>
    </rPh>
    <rPh sb="252" eb="254">
      <t>ジョウキョウ</t>
    </rPh>
    <rPh sb="255" eb="258">
      <t>ヒカクテキ</t>
    </rPh>
    <rPh sb="258" eb="259">
      <t>ヨ</t>
    </rPh>
    <rPh sb="261" eb="262">
      <t>カンガ</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</si>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</sst>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29151136"/>
        <c:axId val="229590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ser>
        <c:dLbls>
          <c:showLegendKey val="0"/>
          <c:showVal val="0"/>
          <c:showCatName val="0"/>
          <c:showSerName val="0"/>
          <c:showPercent val="0"/>
          <c:showBubbleSize val="0"/>
        </c:dLbls>
        <c:marker val="1"/>
        <c:smooth val="0"/>
        <c:axId val="229151136"/>
        <c:axId val="229590984"/>
      </c:lineChart>
      <c:dateAx>
        <c:axId val="229151136"/>
        <c:scaling>
          <c:orientation val="minMax"/>
        </c:scaling>
        <c:delete val="1"/>
        <c:axPos val="b"/>
        <c:numFmt formatCode="ge" sourceLinked="1"/>
        <c:majorTickMark val="none"/>
        <c:minorTickMark val="none"/>
        <c:tickLblPos val="none"/>
        <c:crossAx val="229590984"/>
        <c:crosses val="autoZero"/>
        <c:auto val="1"/>
        <c:lblOffset val="100"/>
        <c:baseTimeUnit val="years"/>
      </c:dateAx>
      <c:valAx>
        <c:axId val="229590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151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68.94</c:v>
                </c:pt>
                <c:pt idx="1">
                  <c:v>65.2</c:v>
                </c:pt>
                <c:pt idx="2">
                  <c:v>65.97</c:v>
                </c:pt>
                <c:pt idx="3">
                  <c:v>63.39</c:v>
                </c:pt>
                <c:pt idx="4">
                  <c:v>62.63</c:v>
                </c:pt>
              </c:numCache>
            </c:numRef>
          </c:val>
        </c:ser>
        <c:dLbls>
          <c:showLegendKey val="0"/>
          <c:showVal val="0"/>
          <c:showCatName val="0"/>
          <c:showSerName val="0"/>
          <c:showPercent val="0"/>
          <c:showBubbleSize val="0"/>
        </c:dLbls>
        <c:gapWidth val="150"/>
        <c:axId val="230099448"/>
        <c:axId val="2300998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61.93</c:v>
                </c:pt>
                <c:pt idx="1">
                  <c:v>58.06</c:v>
                </c:pt>
                <c:pt idx="2">
                  <c:v>59.08</c:v>
                </c:pt>
                <c:pt idx="3">
                  <c:v>58.25</c:v>
                </c:pt>
                <c:pt idx="4">
                  <c:v>61.55</c:v>
                </c:pt>
              </c:numCache>
            </c:numRef>
          </c:val>
          <c:smooth val="0"/>
        </c:ser>
        <c:dLbls>
          <c:showLegendKey val="0"/>
          <c:showVal val="0"/>
          <c:showCatName val="0"/>
          <c:showSerName val="0"/>
          <c:showPercent val="0"/>
          <c:showBubbleSize val="0"/>
        </c:dLbls>
        <c:marker val="1"/>
        <c:smooth val="0"/>
        <c:axId val="230099448"/>
        <c:axId val="230099840"/>
      </c:lineChart>
      <c:dateAx>
        <c:axId val="230099448"/>
        <c:scaling>
          <c:orientation val="minMax"/>
        </c:scaling>
        <c:delete val="1"/>
        <c:axPos val="b"/>
        <c:numFmt formatCode="ge" sourceLinked="1"/>
        <c:majorTickMark val="none"/>
        <c:minorTickMark val="none"/>
        <c:tickLblPos val="none"/>
        <c:crossAx val="230099840"/>
        <c:crosses val="autoZero"/>
        <c:auto val="1"/>
        <c:lblOffset val="100"/>
        <c:baseTimeUnit val="years"/>
      </c:dateAx>
      <c:valAx>
        <c:axId val="2300998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00994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100</c:v>
                </c:pt>
                <c:pt idx="1">
                  <c:v>100</c:v>
                </c:pt>
                <c:pt idx="2">
                  <c:v>100</c:v>
                </c:pt>
                <c:pt idx="3">
                  <c:v>100</c:v>
                </c:pt>
                <c:pt idx="4">
                  <c:v>100</c:v>
                </c:pt>
              </c:numCache>
            </c:numRef>
          </c:val>
        </c:ser>
        <c:dLbls>
          <c:showLegendKey val="0"/>
          <c:showVal val="0"/>
          <c:showCatName val="0"/>
          <c:showSerName val="0"/>
          <c:showPercent val="0"/>
          <c:showBubbleSize val="0"/>
        </c:dLbls>
        <c:gapWidth val="150"/>
        <c:axId val="230101016"/>
        <c:axId val="230101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77.25</c:v>
                </c:pt>
                <c:pt idx="1">
                  <c:v>75.790000000000006</c:v>
                </c:pt>
                <c:pt idx="2">
                  <c:v>77.12</c:v>
                </c:pt>
                <c:pt idx="3">
                  <c:v>68.150000000000006</c:v>
                </c:pt>
                <c:pt idx="4">
                  <c:v>67.489999999999995</c:v>
                </c:pt>
              </c:numCache>
            </c:numRef>
          </c:val>
          <c:smooth val="0"/>
        </c:ser>
        <c:dLbls>
          <c:showLegendKey val="0"/>
          <c:showVal val="0"/>
          <c:showCatName val="0"/>
          <c:showSerName val="0"/>
          <c:showPercent val="0"/>
          <c:showBubbleSize val="0"/>
        </c:dLbls>
        <c:marker val="1"/>
        <c:smooth val="0"/>
        <c:axId val="230101016"/>
        <c:axId val="230101408"/>
      </c:lineChart>
      <c:dateAx>
        <c:axId val="230101016"/>
        <c:scaling>
          <c:orientation val="minMax"/>
        </c:scaling>
        <c:delete val="1"/>
        <c:axPos val="b"/>
        <c:numFmt formatCode="ge" sourceLinked="1"/>
        <c:majorTickMark val="none"/>
        <c:minorTickMark val="none"/>
        <c:tickLblPos val="none"/>
        <c:crossAx val="230101408"/>
        <c:crosses val="autoZero"/>
        <c:auto val="1"/>
        <c:lblOffset val="100"/>
        <c:baseTimeUnit val="years"/>
      </c:dateAx>
      <c:valAx>
        <c:axId val="230101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0101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89.06</c:v>
                </c:pt>
                <c:pt idx="1">
                  <c:v>92.14</c:v>
                </c:pt>
                <c:pt idx="2">
                  <c:v>89.33</c:v>
                </c:pt>
                <c:pt idx="3">
                  <c:v>92.23</c:v>
                </c:pt>
                <c:pt idx="4">
                  <c:v>92.65</c:v>
                </c:pt>
              </c:numCache>
            </c:numRef>
          </c:val>
        </c:ser>
        <c:dLbls>
          <c:showLegendKey val="0"/>
          <c:showVal val="0"/>
          <c:showCatName val="0"/>
          <c:showSerName val="0"/>
          <c:showPercent val="0"/>
          <c:showBubbleSize val="0"/>
        </c:dLbls>
        <c:gapWidth val="150"/>
        <c:axId val="229686064"/>
        <c:axId val="2296864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9686064"/>
        <c:axId val="229686448"/>
      </c:lineChart>
      <c:dateAx>
        <c:axId val="229686064"/>
        <c:scaling>
          <c:orientation val="minMax"/>
        </c:scaling>
        <c:delete val="1"/>
        <c:axPos val="b"/>
        <c:numFmt formatCode="ge" sourceLinked="1"/>
        <c:majorTickMark val="none"/>
        <c:minorTickMark val="none"/>
        <c:tickLblPos val="none"/>
        <c:crossAx val="229686448"/>
        <c:crosses val="autoZero"/>
        <c:auto val="1"/>
        <c:lblOffset val="100"/>
        <c:baseTimeUnit val="years"/>
      </c:dateAx>
      <c:valAx>
        <c:axId val="2296864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68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9748864"/>
        <c:axId val="2297492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9748864"/>
        <c:axId val="229749248"/>
      </c:lineChart>
      <c:dateAx>
        <c:axId val="229748864"/>
        <c:scaling>
          <c:orientation val="minMax"/>
        </c:scaling>
        <c:delete val="1"/>
        <c:axPos val="b"/>
        <c:numFmt formatCode="ge" sourceLinked="1"/>
        <c:majorTickMark val="none"/>
        <c:minorTickMark val="none"/>
        <c:tickLblPos val="none"/>
        <c:crossAx val="229749248"/>
        <c:crosses val="autoZero"/>
        <c:auto val="1"/>
        <c:lblOffset val="100"/>
        <c:baseTimeUnit val="years"/>
      </c:dateAx>
      <c:valAx>
        <c:axId val="2297492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7488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9652552"/>
        <c:axId val="2298002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9652552"/>
        <c:axId val="229800272"/>
      </c:lineChart>
      <c:dateAx>
        <c:axId val="229652552"/>
        <c:scaling>
          <c:orientation val="minMax"/>
        </c:scaling>
        <c:delete val="1"/>
        <c:axPos val="b"/>
        <c:numFmt formatCode="ge" sourceLinked="1"/>
        <c:majorTickMark val="none"/>
        <c:minorTickMark val="none"/>
        <c:tickLblPos val="none"/>
        <c:crossAx val="229800272"/>
        <c:crosses val="autoZero"/>
        <c:auto val="1"/>
        <c:lblOffset val="100"/>
        <c:baseTimeUnit val="years"/>
      </c:dateAx>
      <c:valAx>
        <c:axId val="2298002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65255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9803512"/>
        <c:axId val="2298039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9803512"/>
        <c:axId val="229803904"/>
      </c:lineChart>
      <c:dateAx>
        <c:axId val="229803512"/>
        <c:scaling>
          <c:orientation val="minMax"/>
        </c:scaling>
        <c:delete val="1"/>
        <c:axPos val="b"/>
        <c:numFmt formatCode="ge" sourceLinked="1"/>
        <c:majorTickMark val="none"/>
        <c:minorTickMark val="none"/>
        <c:tickLblPos val="none"/>
        <c:crossAx val="229803904"/>
        <c:crosses val="autoZero"/>
        <c:auto val="1"/>
        <c:lblOffset val="100"/>
        <c:baseTimeUnit val="years"/>
      </c:dateAx>
      <c:valAx>
        <c:axId val="2298039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803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9805080"/>
        <c:axId val="2298054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9805080"/>
        <c:axId val="229805472"/>
      </c:lineChart>
      <c:dateAx>
        <c:axId val="229805080"/>
        <c:scaling>
          <c:orientation val="minMax"/>
        </c:scaling>
        <c:delete val="1"/>
        <c:axPos val="b"/>
        <c:numFmt formatCode="ge" sourceLinked="1"/>
        <c:majorTickMark val="none"/>
        <c:minorTickMark val="none"/>
        <c:tickLblPos val="none"/>
        <c:crossAx val="229805472"/>
        <c:crosses val="autoZero"/>
        <c:auto val="1"/>
        <c:lblOffset val="100"/>
        <c:baseTimeUnit val="years"/>
      </c:dateAx>
      <c:valAx>
        <c:axId val="2298054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8050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192.15</c:v>
                </c:pt>
                <c:pt idx="1">
                  <c:v>167.45</c:v>
                </c:pt>
                <c:pt idx="2">
                  <c:v>139.22</c:v>
                </c:pt>
                <c:pt idx="3">
                  <c:v>120.44</c:v>
                </c:pt>
                <c:pt idx="4">
                  <c:v>107.49</c:v>
                </c:pt>
              </c:numCache>
            </c:numRef>
          </c:val>
        </c:ser>
        <c:dLbls>
          <c:showLegendKey val="0"/>
          <c:showVal val="0"/>
          <c:showCatName val="0"/>
          <c:showSerName val="0"/>
          <c:showPercent val="0"/>
          <c:showBubbleSize val="0"/>
        </c:dLbls>
        <c:gapWidth val="150"/>
        <c:axId val="229973704"/>
        <c:axId val="2299740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430.64</c:v>
                </c:pt>
                <c:pt idx="1">
                  <c:v>446.63</c:v>
                </c:pt>
                <c:pt idx="2">
                  <c:v>416.91</c:v>
                </c:pt>
                <c:pt idx="3">
                  <c:v>392.19</c:v>
                </c:pt>
                <c:pt idx="4">
                  <c:v>413.5</c:v>
                </c:pt>
              </c:numCache>
            </c:numRef>
          </c:val>
          <c:smooth val="0"/>
        </c:ser>
        <c:dLbls>
          <c:showLegendKey val="0"/>
          <c:showVal val="0"/>
          <c:showCatName val="0"/>
          <c:showSerName val="0"/>
          <c:showPercent val="0"/>
          <c:showBubbleSize val="0"/>
        </c:dLbls>
        <c:marker val="1"/>
        <c:smooth val="0"/>
        <c:axId val="229973704"/>
        <c:axId val="229974096"/>
      </c:lineChart>
      <c:dateAx>
        <c:axId val="229973704"/>
        <c:scaling>
          <c:orientation val="minMax"/>
        </c:scaling>
        <c:delete val="1"/>
        <c:axPos val="b"/>
        <c:numFmt formatCode="ge" sourceLinked="1"/>
        <c:majorTickMark val="none"/>
        <c:minorTickMark val="none"/>
        <c:tickLblPos val="none"/>
        <c:crossAx val="229974096"/>
        <c:crosses val="autoZero"/>
        <c:auto val="1"/>
        <c:lblOffset val="100"/>
        <c:baseTimeUnit val="years"/>
      </c:dateAx>
      <c:valAx>
        <c:axId val="2299740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973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71.16</c:v>
                </c:pt>
                <c:pt idx="1">
                  <c:v>71.91</c:v>
                </c:pt>
                <c:pt idx="2">
                  <c:v>72.64</c:v>
                </c:pt>
                <c:pt idx="3">
                  <c:v>73.959999999999994</c:v>
                </c:pt>
                <c:pt idx="4">
                  <c:v>74.42</c:v>
                </c:pt>
              </c:numCache>
            </c:numRef>
          </c:val>
        </c:ser>
        <c:dLbls>
          <c:showLegendKey val="0"/>
          <c:showVal val="0"/>
          <c:showCatName val="0"/>
          <c:showSerName val="0"/>
          <c:showPercent val="0"/>
          <c:showBubbleSize val="0"/>
        </c:dLbls>
        <c:gapWidth val="150"/>
        <c:axId val="229975272"/>
        <c:axId val="229975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58.78</c:v>
                </c:pt>
                <c:pt idx="1">
                  <c:v>58.53</c:v>
                </c:pt>
                <c:pt idx="2">
                  <c:v>57.93</c:v>
                </c:pt>
                <c:pt idx="3">
                  <c:v>57.03</c:v>
                </c:pt>
                <c:pt idx="4">
                  <c:v>55.84</c:v>
                </c:pt>
              </c:numCache>
            </c:numRef>
          </c:val>
          <c:smooth val="0"/>
        </c:ser>
        <c:dLbls>
          <c:showLegendKey val="0"/>
          <c:showVal val="0"/>
          <c:showCatName val="0"/>
          <c:showSerName val="0"/>
          <c:showPercent val="0"/>
          <c:showBubbleSize val="0"/>
        </c:dLbls>
        <c:marker val="1"/>
        <c:smooth val="0"/>
        <c:axId val="229975272"/>
        <c:axId val="229975664"/>
      </c:lineChart>
      <c:dateAx>
        <c:axId val="229975272"/>
        <c:scaling>
          <c:orientation val="minMax"/>
        </c:scaling>
        <c:delete val="1"/>
        <c:axPos val="b"/>
        <c:numFmt formatCode="ge" sourceLinked="1"/>
        <c:majorTickMark val="none"/>
        <c:minorTickMark val="none"/>
        <c:tickLblPos val="none"/>
        <c:crossAx val="229975664"/>
        <c:crosses val="autoZero"/>
        <c:auto val="1"/>
        <c:lblOffset val="100"/>
        <c:baseTimeUnit val="years"/>
      </c:dateAx>
      <c:valAx>
        <c:axId val="229975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975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234.88</c:v>
                </c:pt>
                <c:pt idx="1">
                  <c:v>249.19</c:v>
                </c:pt>
                <c:pt idx="2">
                  <c:v>249.16</c:v>
                </c:pt>
                <c:pt idx="3">
                  <c:v>258.7</c:v>
                </c:pt>
                <c:pt idx="4">
                  <c:v>260.98</c:v>
                </c:pt>
              </c:numCache>
            </c:numRef>
          </c:val>
        </c:ser>
        <c:dLbls>
          <c:showLegendKey val="0"/>
          <c:showVal val="0"/>
          <c:showCatName val="0"/>
          <c:showSerName val="0"/>
          <c:showPercent val="0"/>
          <c:showBubbleSize val="0"/>
        </c:dLbls>
        <c:gapWidth val="150"/>
        <c:axId val="229976840"/>
        <c:axId val="229977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257.02999999999997</c:v>
                </c:pt>
                <c:pt idx="1">
                  <c:v>266.57</c:v>
                </c:pt>
                <c:pt idx="2">
                  <c:v>276.93</c:v>
                </c:pt>
                <c:pt idx="3">
                  <c:v>283.73</c:v>
                </c:pt>
                <c:pt idx="4">
                  <c:v>287.57</c:v>
                </c:pt>
              </c:numCache>
            </c:numRef>
          </c:val>
          <c:smooth val="0"/>
        </c:ser>
        <c:dLbls>
          <c:showLegendKey val="0"/>
          <c:showVal val="0"/>
          <c:showCatName val="0"/>
          <c:showSerName val="0"/>
          <c:showPercent val="0"/>
          <c:showBubbleSize val="0"/>
        </c:dLbls>
        <c:marker val="1"/>
        <c:smooth val="0"/>
        <c:axId val="229976840"/>
        <c:axId val="229977232"/>
      </c:lineChart>
      <c:dateAx>
        <c:axId val="229976840"/>
        <c:scaling>
          <c:orientation val="minMax"/>
        </c:scaling>
        <c:delete val="1"/>
        <c:axPos val="b"/>
        <c:numFmt formatCode="ge" sourceLinked="1"/>
        <c:majorTickMark val="none"/>
        <c:minorTickMark val="none"/>
        <c:tickLblPos val="none"/>
        <c:crossAx val="229977232"/>
        <c:crosses val="autoZero"/>
        <c:auto val="1"/>
        <c:lblOffset val="100"/>
        <c:baseTimeUnit val="years"/>
      </c:dateAx>
      <c:valAx>
        <c:axId val="229977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9976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【346.13】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【75.78】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【61.71】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【268.69】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4" zoomScale="70" zoomScaleNormal="70" workbookViewId="0">
      <selection activeCell="AD8" sqref="AD8:AJ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大蔵村</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特定地域生活排水処理</v>
      </c>
      <c r="Q8" s="48"/>
      <c r="R8" s="48"/>
      <c r="S8" s="48"/>
      <c r="T8" s="48"/>
      <c r="U8" s="48"/>
      <c r="V8" s="48"/>
      <c r="W8" s="48" t="str">
        <f>データ!L6</f>
        <v>K3</v>
      </c>
      <c r="X8" s="48"/>
      <c r="Y8" s="48"/>
      <c r="Z8" s="48"/>
      <c r="AA8" s="48"/>
      <c r="AB8" s="48"/>
      <c r="AC8" s="48"/>
      <c r="AD8" s="49" t="s">
        <v>125</v>
      </c>
      <c r="AE8" s="49"/>
      <c r="AF8" s="49"/>
      <c r="AG8" s="49"/>
      <c r="AH8" s="49"/>
      <c r="AI8" s="49"/>
      <c r="AJ8" s="49"/>
      <c r="AK8" s="4"/>
      <c r="AL8" s="50">
        <f>データ!S6</f>
        <v>3436</v>
      </c>
      <c r="AM8" s="50"/>
      <c r="AN8" s="50"/>
      <c r="AO8" s="50"/>
      <c r="AP8" s="50"/>
      <c r="AQ8" s="50"/>
      <c r="AR8" s="50"/>
      <c r="AS8" s="50"/>
      <c r="AT8" s="45">
        <f>データ!T6</f>
        <v>211.63</v>
      </c>
      <c r="AU8" s="45"/>
      <c r="AV8" s="45"/>
      <c r="AW8" s="45"/>
      <c r="AX8" s="45"/>
      <c r="AY8" s="45"/>
      <c r="AZ8" s="45"/>
      <c r="BA8" s="45"/>
      <c r="BB8" s="45">
        <f>データ!U6</f>
        <v>16.239999999999998</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24.86</v>
      </c>
      <c r="Q10" s="45"/>
      <c r="R10" s="45"/>
      <c r="S10" s="45"/>
      <c r="T10" s="45"/>
      <c r="U10" s="45"/>
      <c r="V10" s="45"/>
      <c r="W10" s="45">
        <f>データ!Q6</f>
        <v>100</v>
      </c>
      <c r="X10" s="45"/>
      <c r="Y10" s="45"/>
      <c r="Z10" s="45"/>
      <c r="AA10" s="45"/>
      <c r="AB10" s="45"/>
      <c r="AC10" s="45"/>
      <c r="AD10" s="50">
        <f>データ!R6</f>
        <v>4104</v>
      </c>
      <c r="AE10" s="50"/>
      <c r="AF10" s="50"/>
      <c r="AG10" s="50"/>
      <c r="AH10" s="50"/>
      <c r="AI10" s="50"/>
      <c r="AJ10" s="50"/>
      <c r="AK10" s="2"/>
      <c r="AL10" s="50">
        <f>データ!V6</f>
        <v>846</v>
      </c>
      <c r="AM10" s="50"/>
      <c r="AN10" s="50"/>
      <c r="AO10" s="50"/>
      <c r="AP10" s="50"/>
      <c r="AQ10" s="50"/>
      <c r="AR10" s="50"/>
      <c r="AS10" s="50"/>
      <c r="AT10" s="45">
        <f>データ!W6</f>
        <v>30.93</v>
      </c>
      <c r="AU10" s="45"/>
      <c r="AV10" s="45"/>
      <c r="AW10" s="45"/>
      <c r="AX10" s="45"/>
      <c r="AY10" s="45"/>
      <c r="AZ10" s="45"/>
      <c r="BA10" s="45"/>
      <c r="BB10" s="45">
        <f>データ!X6</f>
        <v>27.35</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3" t="s">
        <v>31</v>
      </c>
      <c r="BM45" s="64"/>
      <c r="BN45" s="64"/>
      <c r="BO45" s="64"/>
      <c r="BP45" s="64"/>
      <c r="BQ45" s="64"/>
      <c r="BR45" s="64"/>
      <c r="BS45" s="64"/>
      <c r="BT45" s="64"/>
      <c r="BU45" s="64"/>
      <c r="BV45" s="64"/>
      <c r="BW45" s="64"/>
      <c r="BX45" s="64"/>
      <c r="BY45" s="64"/>
      <c r="BZ45" s="65"/>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6"/>
      <c r="BM46" s="67"/>
      <c r="BN46" s="67"/>
      <c r="BO46" s="67"/>
      <c r="BP46" s="67"/>
      <c r="BQ46" s="67"/>
      <c r="BR46" s="67"/>
      <c r="BS46" s="67"/>
      <c r="BT46" s="67"/>
      <c r="BU46" s="67"/>
      <c r="BV46" s="67"/>
      <c r="BW46" s="67"/>
      <c r="BX46" s="67"/>
      <c r="BY46" s="67"/>
      <c r="BZ46" s="68"/>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69" t="s">
        <v>122</v>
      </c>
      <c r="BM47" s="70"/>
      <c r="BN47" s="70"/>
      <c r="BO47" s="70"/>
      <c r="BP47" s="70"/>
      <c r="BQ47" s="70"/>
      <c r="BR47" s="70"/>
      <c r="BS47" s="70"/>
      <c r="BT47" s="70"/>
      <c r="BU47" s="70"/>
      <c r="BV47" s="70"/>
      <c r="BW47" s="70"/>
      <c r="BX47" s="70"/>
      <c r="BY47" s="70"/>
      <c r="BZ47" s="71"/>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69"/>
      <c r="BM48" s="70"/>
      <c r="BN48" s="70"/>
      <c r="BO48" s="70"/>
      <c r="BP48" s="70"/>
      <c r="BQ48" s="70"/>
      <c r="BR48" s="70"/>
      <c r="BS48" s="70"/>
      <c r="BT48" s="70"/>
      <c r="BU48" s="70"/>
      <c r="BV48" s="70"/>
      <c r="BW48" s="70"/>
      <c r="BX48" s="70"/>
      <c r="BY48" s="70"/>
      <c r="BZ48" s="71"/>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69"/>
      <c r="BM49" s="70"/>
      <c r="BN49" s="70"/>
      <c r="BO49" s="70"/>
      <c r="BP49" s="70"/>
      <c r="BQ49" s="70"/>
      <c r="BR49" s="70"/>
      <c r="BS49" s="70"/>
      <c r="BT49" s="70"/>
      <c r="BU49" s="70"/>
      <c r="BV49" s="70"/>
      <c r="BW49" s="70"/>
      <c r="BX49" s="70"/>
      <c r="BY49" s="70"/>
      <c r="BZ49" s="71"/>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69"/>
      <c r="BM50" s="70"/>
      <c r="BN50" s="70"/>
      <c r="BO50" s="70"/>
      <c r="BP50" s="70"/>
      <c r="BQ50" s="70"/>
      <c r="BR50" s="70"/>
      <c r="BS50" s="70"/>
      <c r="BT50" s="70"/>
      <c r="BU50" s="70"/>
      <c r="BV50" s="70"/>
      <c r="BW50" s="70"/>
      <c r="BX50" s="70"/>
      <c r="BY50" s="70"/>
      <c r="BZ50" s="71"/>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69"/>
      <c r="BM51" s="70"/>
      <c r="BN51" s="70"/>
      <c r="BO51" s="70"/>
      <c r="BP51" s="70"/>
      <c r="BQ51" s="70"/>
      <c r="BR51" s="70"/>
      <c r="BS51" s="70"/>
      <c r="BT51" s="70"/>
      <c r="BU51" s="70"/>
      <c r="BV51" s="70"/>
      <c r="BW51" s="70"/>
      <c r="BX51" s="70"/>
      <c r="BY51" s="70"/>
      <c r="BZ51" s="71"/>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69"/>
      <c r="BM52" s="70"/>
      <c r="BN52" s="70"/>
      <c r="BO52" s="70"/>
      <c r="BP52" s="70"/>
      <c r="BQ52" s="70"/>
      <c r="BR52" s="70"/>
      <c r="BS52" s="70"/>
      <c r="BT52" s="70"/>
      <c r="BU52" s="70"/>
      <c r="BV52" s="70"/>
      <c r="BW52" s="70"/>
      <c r="BX52" s="70"/>
      <c r="BY52" s="70"/>
      <c r="BZ52" s="71"/>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69"/>
      <c r="BM53" s="70"/>
      <c r="BN53" s="70"/>
      <c r="BO53" s="70"/>
      <c r="BP53" s="70"/>
      <c r="BQ53" s="70"/>
      <c r="BR53" s="70"/>
      <c r="BS53" s="70"/>
      <c r="BT53" s="70"/>
      <c r="BU53" s="70"/>
      <c r="BV53" s="70"/>
      <c r="BW53" s="70"/>
      <c r="BX53" s="70"/>
      <c r="BY53" s="70"/>
      <c r="BZ53" s="71"/>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69"/>
      <c r="BM54" s="70"/>
      <c r="BN54" s="70"/>
      <c r="BO54" s="70"/>
      <c r="BP54" s="70"/>
      <c r="BQ54" s="70"/>
      <c r="BR54" s="70"/>
      <c r="BS54" s="70"/>
      <c r="BT54" s="70"/>
      <c r="BU54" s="70"/>
      <c r="BV54" s="70"/>
      <c r="BW54" s="70"/>
      <c r="BX54" s="70"/>
      <c r="BY54" s="70"/>
      <c r="BZ54" s="71"/>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69"/>
      <c r="BM55" s="70"/>
      <c r="BN55" s="70"/>
      <c r="BO55" s="70"/>
      <c r="BP55" s="70"/>
      <c r="BQ55" s="70"/>
      <c r="BR55" s="70"/>
      <c r="BS55" s="70"/>
      <c r="BT55" s="70"/>
      <c r="BU55" s="70"/>
      <c r="BV55" s="70"/>
      <c r="BW55" s="70"/>
      <c r="BX55" s="70"/>
      <c r="BY55" s="70"/>
      <c r="BZ55" s="71"/>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69"/>
      <c r="BM56" s="70"/>
      <c r="BN56" s="70"/>
      <c r="BO56" s="70"/>
      <c r="BP56" s="70"/>
      <c r="BQ56" s="70"/>
      <c r="BR56" s="70"/>
      <c r="BS56" s="70"/>
      <c r="BT56" s="70"/>
      <c r="BU56" s="70"/>
      <c r="BV56" s="70"/>
      <c r="BW56" s="70"/>
      <c r="BX56" s="70"/>
      <c r="BY56" s="70"/>
      <c r="BZ56" s="71"/>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69"/>
      <c r="BM57" s="70"/>
      <c r="BN57" s="70"/>
      <c r="BO57" s="70"/>
      <c r="BP57" s="70"/>
      <c r="BQ57" s="70"/>
      <c r="BR57" s="70"/>
      <c r="BS57" s="70"/>
      <c r="BT57" s="70"/>
      <c r="BU57" s="70"/>
      <c r="BV57" s="70"/>
      <c r="BW57" s="70"/>
      <c r="BX57" s="70"/>
      <c r="BY57" s="70"/>
      <c r="BZ57" s="71"/>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69"/>
      <c r="BM58" s="70"/>
      <c r="BN58" s="70"/>
      <c r="BO58" s="70"/>
      <c r="BP58" s="70"/>
      <c r="BQ58" s="70"/>
      <c r="BR58" s="70"/>
      <c r="BS58" s="70"/>
      <c r="BT58" s="70"/>
      <c r="BU58" s="70"/>
      <c r="BV58" s="70"/>
      <c r="BW58" s="70"/>
      <c r="BX58" s="70"/>
      <c r="BY58" s="70"/>
      <c r="BZ58" s="71"/>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69"/>
      <c r="BM59" s="70"/>
      <c r="BN59" s="70"/>
      <c r="BO59" s="70"/>
      <c r="BP59" s="70"/>
      <c r="BQ59" s="70"/>
      <c r="BR59" s="70"/>
      <c r="BS59" s="70"/>
      <c r="BT59" s="70"/>
      <c r="BU59" s="70"/>
      <c r="BV59" s="70"/>
      <c r="BW59" s="70"/>
      <c r="BX59" s="70"/>
      <c r="BY59" s="70"/>
      <c r="BZ59" s="71"/>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69"/>
      <c r="BM60" s="70"/>
      <c r="BN60" s="70"/>
      <c r="BO60" s="70"/>
      <c r="BP60" s="70"/>
      <c r="BQ60" s="70"/>
      <c r="BR60" s="70"/>
      <c r="BS60" s="70"/>
      <c r="BT60" s="70"/>
      <c r="BU60" s="70"/>
      <c r="BV60" s="70"/>
      <c r="BW60" s="70"/>
      <c r="BX60" s="70"/>
      <c r="BY60" s="70"/>
      <c r="BZ60" s="71"/>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69"/>
      <c r="BM61" s="70"/>
      <c r="BN61" s="70"/>
      <c r="BO61" s="70"/>
      <c r="BP61" s="70"/>
      <c r="BQ61" s="70"/>
      <c r="BR61" s="70"/>
      <c r="BS61" s="70"/>
      <c r="BT61" s="70"/>
      <c r="BU61" s="70"/>
      <c r="BV61" s="70"/>
      <c r="BW61" s="70"/>
      <c r="BX61" s="70"/>
      <c r="BY61" s="70"/>
      <c r="BZ61" s="71"/>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69"/>
      <c r="BM62" s="70"/>
      <c r="BN62" s="70"/>
      <c r="BO62" s="70"/>
      <c r="BP62" s="70"/>
      <c r="BQ62" s="70"/>
      <c r="BR62" s="70"/>
      <c r="BS62" s="70"/>
      <c r="BT62" s="70"/>
      <c r="BU62" s="70"/>
      <c r="BV62" s="70"/>
      <c r="BW62" s="70"/>
      <c r="BX62" s="70"/>
      <c r="BY62" s="70"/>
      <c r="BZ62" s="71"/>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2"/>
      <c r="BM63" s="73"/>
      <c r="BN63" s="73"/>
      <c r="BO63" s="73"/>
      <c r="BP63" s="73"/>
      <c r="BQ63" s="73"/>
      <c r="BR63" s="73"/>
      <c r="BS63" s="73"/>
      <c r="BT63" s="73"/>
      <c r="BU63" s="73"/>
      <c r="BV63" s="73"/>
      <c r="BW63" s="73"/>
      <c r="BX63" s="73"/>
      <c r="BY63" s="73"/>
      <c r="BZ63" s="74"/>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3" t="s">
        <v>37</v>
      </c>
      <c r="BM64" s="64"/>
      <c r="BN64" s="64"/>
      <c r="BO64" s="64"/>
      <c r="BP64" s="64"/>
      <c r="BQ64" s="64"/>
      <c r="BR64" s="64"/>
      <c r="BS64" s="64"/>
      <c r="BT64" s="64"/>
      <c r="BU64" s="64"/>
      <c r="BV64" s="64"/>
      <c r="BW64" s="64"/>
      <c r="BX64" s="64"/>
      <c r="BY64" s="64"/>
      <c r="BZ64" s="65"/>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6"/>
      <c r="BM65" s="67"/>
      <c r="BN65" s="67"/>
      <c r="BO65" s="67"/>
      <c r="BP65" s="67"/>
      <c r="BQ65" s="67"/>
      <c r="BR65" s="67"/>
      <c r="BS65" s="67"/>
      <c r="BT65" s="67"/>
      <c r="BU65" s="67"/>
      <c r="BV65" s="67"/>
      <c r="BW65" s="67"/>
      <c r="BX65" s="67"/>
      <c r="BY65" s="67"/>
      <c r="BZ65" s="68"/>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69" t="s">
        <v>123</v>
      </c>
      <c r="BM66" s="70"/>
      <c r="BN66" s="70"/>
      <c r="BO66" s="70"/>
      <c r="BP66" s="70"/>
      <c r="BQ66" s="70"/>
      <c r="BR66" s="70"/>
      <c r="BS66" s="70"/>
      <c r="BT66" s="70"/>
      <c r="BU66" s="70"/>
      <c r="BV66" s="70"/>
      <c r="BW66" s="70"/>
      <c r="BX66" s="70"/>
      <c r="BY66" s="70"/>
      <c r="BZ66" s="71"/>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69"/>
      <c r="BM67" s="70"/>
      <c r="BN67" s="70"/>
      <c r="BO67" s="70"/>
      <c r="BP67" s="70"/>
      <c r="BQ67" s="70"/>
      <c r="BR67" s="70"/>
      <c r="BS67" s="70"/>
      <c r="BT67" s="70"/>
      <c r="BU67" s="70"/>
      <c r="BV67" s="70"/>
      <c r="BW67" s="70"/>
      <c r="BX67" s="70"/>
      <c r="BY67" s="70"/>
      <c r="BZ67" s="71"/>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69"/>
      <c r="BM68" s="70"/>
      <c r="BN68" s="70"/>
      <c r="BO68" s="70"/>
      <c r="BP68" s="70"/>
      <c r="BQ68" s="70"/>
      <c r="BR68" s="70"/>
      <c r="BS68" s="70"/>
      <c r="BT68" s="70"/>
      <c r="BU68" s="70"/>
      <c r="BV68" s="70"/>
      <c r="BW68" s="70"/>
      <c r="BX68" s="70"/>
      <c r="BY68" s="70"/>
      <c r="BZ68" s="71"/>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69"/>
      <c r="BM69" s="70"/>
      <c r="BN69" s="70"/>
      <c r="BO69" s="70"/>
      <c r="BP69" s="70"/>
      <c r="BQ69" s="70"/>
      <c r="BR69" s="70"/>
      <c r="BS69" s="70"/>
      <c r="BT69" s="70"/>
      <c r="BU69" s="70"/>
      <c r="BV69" s="70"/>
      <c r="BW69" s="70"/>
      <c r="BX69" s="70"/>
      <c r="BY69" s="70"/>
      <c r="BZ69" s="71"/>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69"/>
      <c r="BM70" s="70"/>
      <c r="BN70" s="70"/>
      <c r="BO70" s="70"/>
      <c r="BP70" s="70"/>
      <c r="BQ70" s="70"/>
      <c r="BR70" s="70"/>
      <c r="BS70" s="70"/>
      <c r="BT70" s="70"/>
      <c r="BU70" s="70"/>
      <c r="BV70" s="70"/>
      <c r="BW70" s="70"/>
      <c r="BX70" s="70"/>
      <c r="BY70" s="70"/>
      <c r="BZ70" s="71"/>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69"/>
      <c r="BM71" s="70"/>
      <c r="BN71" s="70"/>
      <c r="BO71" s="70"/>
      <c r="BP71" s="70"/>
      <c r="BQ71" s="70"/>
      <c r="BR71" s="70"/>
      <c r="BS71" s="70"/>
      <c r="BT71" s="70"/>
      <c r="BU71" s="70"/>
      <c r="BV71" s="70"/>
      <c r="BW71" s="70"/>
      <c r="BX71" s="70"/>
      <c r="BY71" s="70"/>
      <c r="BZ71" s="71"/>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69"/>
      <c r="BM72" s="70"/>
      <c r="BN72" s="70"/>
      <c r="BO72" s="70"/>
      <c r="BP72" s="70"/>
      <c r="BQ72" s="70"/>
      <c r="BR72" s="70"/>
      <c r="BS72" s="70"/>
      <c r="BT72" s="70"/>
      <c r="BU72" s="70"/>
      <c r="BV72" s="70"/>
      <c r="BW72" s="70"/>
      <c r="BX72" s="70"/>
      <c r="BY72" s="70"/>
      <c r="BZ72" s="71"/>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69"/>
      <c r="BM73" s="70"/>
      <c r="BN73" s="70"/>
      <c r="BO73" s="70"/>
      <c r="BP73" s="70"/>
      <c r="BQ73" s="70"/>
      <c r="BR73" s="70"/>
      <c r="BS73" s="70"/>
      <c r="BT73" s="70"/>
      <c r="BU73" s="70"/>
      <c r="BV73" s="70"/>
      <c r="BW73" s="70"/>
      <c r="BX73" s="70"/>
      <c r="BY73" s="70"/>
      <c r="BZ73" s="71"/>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69"/>
      <c r="BM74" s="70"/>
      <c r="BN74" s="70"/>
      <c r="BO74" s="70"/>
      <c r="BP74" s="70"/>
      <c r="BQ74" s="70"/>
      <c r="BR74" s="70"/>
      <c r="BS74" s="70"/>
      <c r="BT74" s="70"/>
      <c r="BU74" s="70"/>
      <c r="BV74" s="70"/>
      <c r="BW74" s="70"/>
      <c r="BX74" s="70"/>
      <c r="BY74" s="70"/>
      <c r="BZ74" s="71"/>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69"/>
      <c r="BM75" s="70"/>
      <c r="BN75" s="70"/>
      <c r="BO75" s="70"/>
      <c r="BP75" s="70"/>
      <c r="BQ75" s="70"/>
      <c r="BR75" s="70"/>
      <c r="BS75" s="70"/>
      <c r="BT75" s="70"/>
      <c r="BU75" s="70"/>
      <c r="BV75" s="70"/>
      <c r="BW75" s="70"/>
      <c r="BX75" s="70"/>
      <c r="BY75" s="70"/>
      <c r="BZ75" s="71"/>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69"/>
      <c r="BM76" s="70"/>
      <c r="BN76" s="70"/>
      <c r="BO76" s="70"/>
      <c r="BP76" s="70"/>
      <c r="BQ76" s="70"/>
      <c r="BR76" s="70"/>
      <c r="BS76" s="70"/>
      <c r="BT76" s="70"/>
      <c r="BU76" s="70"/>
      <c r="BV76" s="70"/>
      <c r="BW76" s="70"/>
      <c r="BX76" s="70"/>
      <c r="BY76" s="70"/>
      <c r="BZ76" s="71"/>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69"/>
      <c r="BM77" s="70"/>
      <c r="BN77" s="70"/>
      <c r="BO77" s="70"/>
      <c r="BP77" s="70"/>
      <c r="BQ77" s="70"/>
      <c r="BR77" s="70"/>
      <c r="BS77" s="70"/>
      <c r="BT77" s="70"/>
      <c r="BU77" s="70"/>
      <c r="BV77" s="70"/>
      <c r="BW77" s="70"/>
      <c r="BX77" s="70"/>
      <c r="BY77" s="70"/>
      <c r="BZ77" s="71"/>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69"/>
      <c r="BM78" s="70"/>
      <c r="BN78" s="70"/>
      <c r="BO78" s="70"/>
      <c r="BP78" s="70"/>
      <c r="BQ78" s="70"/>
      <c r="BR78" s="70"/>
      <c r="BS78" s="70"/>
      <c r="BT78" s="70"/>
      <c r="BU78" s="70"/>
      <c r="BV78" s="70"/>
      <c r="BW78" s="70"/>
      <c r="BX78" s="70"/>
      <c r="BY78" s="70"/>
      <c r="BZ78" s="71"/>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69"/>
      <c r="BM79" s="70"/>
      <c r="BN79" s="70"/>
      <c r="BO79" s="70"/>
      <c r="BP79" s="70"/>
      <c r="BQ79" s="70"/>
      <c r="BR79" s="70"/>
      <c r="BS79" s="70"/>
      <c r="BT79" s="70"/>
      <c r="BU79" s="70"/>
      <c r="BV79" s="70"/>
      <c r="BW79" s="70"/>
      <c r="BX79" s="70"/>
      <c r="BY79" s="70"/>
      <c r="BZ79" s="71"/>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69"/>
      <c r="BM80" s="70"/>
      <c r="BN80" s="70"/>
      <c r="BO80" s="70"/>
      <c r="BP80" s="70"/>
      <c r="BQ80" s="70"/>
      <c r="BR80" s="70"/>
      <c r="BS80" s="70"/>
      <c r="BT80" s="70"/>
      <c r="BU80" s="70"/>
      <c r="BV80" s="70"/>
      <c r="BW80" s="70"/>
      <c r="BX80" s="70"/>
      <c r="BY80" s="70"/>
      <c r="BZ80" s="71"/>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69"/>
      <c r="BM81" s="70"/>
      <c r="BN81" s="70"/>
      <c r="BO81" s="70"/>
      <c r="BP81" s="70"/>
      <c r="BQ81" s="70"/>
      <c r="BR81" s="70"/>
      <c r="BS81" s="70"/>
      <c r="BT81" s="70"/>
      <c r="BU81" s="70"/>
      <c r="BV81" s="70"/>
      <c r="BW81" s="70"/>
      <c r="BX81" s="70"/>
      <c r="BY81" s="70"/>
      <c r="BZ81" s="71"/>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【346.13】</v>
      </c>
      <c r="I86" s="26" t="str">
        <f>データ!CA6</f>
        <v>【59.83】</v>
      </c>
      <c r="J86" s="26" t="str">
        <f>データ!CL6</f>
        <v>【268.69】</v>
      </c>
      <c r="K86" s="26" t="str">
        <f>データ!CW6</f>
        <v>【61.71】</v>
      </c>
      <c r="L86" s="26" t="str">
        <f>データ!DH6</f>
        <v>【75.78】</v>
      </c>
      <c r="M86" s="26" t="s">
        <v>56</v>
      </c>
      <c r="N86" s="26" t="s">
        <v>56</v>
      </c>
      <c r="O86" s="26" t="str">
        <f>データ!EO6</f>
        <v>【-】</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63657</v>
      </c>
      <c r="D6" s="33">
        <f t="shared" si="3"/>
        <v>47</v>
      </c>
      <c r="E6" s="33">
        <f t="shared" si="3"/>
        <v>18</v>
      </c>
      <c r="F6" s="33">
        <f t="shared" si="3"/>
        <v>0</v>
      </c>
      <c r="G6" s="33">
        <f t="shared" si="3"/>
        <v>0</v>
      </c>
      <c r="H6" s="33" t="str">
        <f t="shared" si="3"/>
        <v>山形県　大蔵村</v>
      </c>
      <c r="I6" s="33" t="str">
        <f t="shared" si="3"/>
        <v>法非適用</v>
      </c>
      <c r="J6" s="33" t="str">
        <f t="shared" si="3"/>
        <v>下水道事業</v>
      </c>
      <c r="K6" s="33" t="str">
        <f t="shared" si="3"/>
        <v>特定地域生活排水処理</v>
      </c>
      <c r="L6" s="33" t="str">
        <f t="shared" si="3"/>
        <v>K3</v>
      </c>
      <c r="M6" s="33">
        <f t="shared" si="3"/>
        <v>0</v>
      </c>
      <c r="N6" s="34" t="str">
        <f t="shared" si="3"/>
        <v>-</v>
      </c>
      <c r="O6" s="34" t="str">
        <f t="shared" si="3"/>
        <v>該当数値なし</v>
      </c>
      <c r="P6" s="34">
        <f t="shared" si="3"/>
        <v>24.86</v>
      </c>
      <c r="Q6" s="34">
        <f t="shared" si="3"/>
        <v>100</v>
      </c>
      <c r="R6" s="34">
        <f t="shared" si="3"/>
        <v>4104</v>
      </c>
      <c r="S6" s="34">
        <f t="shared" si="3"/>
        <v>3436</v>
      </c>
      <c r="T6" s="34">
        <f t="shared" si="3"/>
        <v>211.63</v>
      </c>
      <c r="U6" s="34">
        <f t="shared" si="3"/>
        <v>16.239999999999998</v>
      </c>
      <c r="V6" s="34">
        <f t="shared" si="3"/>
        <v>846</v>
      </c>
      <c r="W6" s="34">
        <f t="shared" si="3"/>
        <v>30.93</v>
      </c>
      <c r="X6" s="34">
        <f t="shared" si="3"/>
        <v>27.35</v>
      </c>
      <c r="Y6" s="35">
        <f>IF(Y7="",NA(),Y7)</f>
        <v>89.06</v>
      </c>
      <c r="Z6" s="35">
        <f t="shared" ref="Z6:AH6" si="4">IF(Z7="",NA(),Z7)</f>
        <v>92.14</v>
      </c>
      <c r="AA6" s="35">
        <f t="shared" si="4"/>
        <v>89.33</v>
      </c>
      <c r="AB6" s="35">
        <f t="shared" si="4"/>
        <v>92.23</v>
      </c>
      <c r="AC6" s="35">
        <f t="shared" si="4"/>
        <v>92.65</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192.15</v>
      </c>
      <c r="BG6" s="35">
        <f t="shared" ref="BG6:BO6" si="7">IF(BG7="",NA(),BG7)</f>
        <v>167.45</v>
      </c>
      <c r="BH6" s="35">
        <f t="shared" si="7"/>
        <v>139.22</v>
      </c>
      <c r="BI6" s="35">
        <f t="shared" si="7"/>
        <v>120.44</v>
      </c>
      <c r="BJ6" s="35">
        <f t="shared" si="7"/>
        <v>107.49</v>
      </c>
      <c r="BK6" s="35">
        <f t="shared" si="7"/>
        <v>430.64</v>
      </c>
      <c r="BL6" s="35">
        <f t="shared" si="7"/>
        <v>446.63</v>
      </c>
      <c r="BM6" s="35">
        <f t="shared" si="7"/>
        <v>416.91</v>
      </c>
      <c r="BN6" s="35">
        <f t="shared" si="7"/>
        <v>392.19</v>
      </c>
      <c r="BO6" s="35">
        <f t="shared" si="7"/>
        <v>413.5</v>
      </c>
      <c r="BP6" s="34" t="str">
        <f>IF(BP7="","",IF(BP7="-","【-】","【"&amp;SUBSTITUTE(TEXT(BP7,"#,##0.00"),"-","△")&amp;"】"))</f>
        <v>【346.13】</v>
      </c>
      <c r="BQ6" s="35">
        <f>IF(BQ7="",NA(),BQ7)</f>
        <v>71.16</v>
      </c>
      <c r="BR6" s="35">
        <f t="shared" ref="BR6:BZ6" si="8">IF(BR7="",NA(),BR7)</f>
        <v>71.91</v>
      </c>
      <c r="BS6" s="35">
        <f t="shared" si="8"/>
        <v>72.64</v>
      </c>
      <c r="BT6" s="35">
        <f t="shared" si="8"/>
        <v>73.959999999999994</v>
      </c>
      <c r="BU6" s="35">
        <f t="shared" si="8"/>
        <v>74.42</v>
      </c>
      <c r="BV6" s="35">
        <f t="shared" si="8"/>
        <v>58.78</v>
      </c>
      <c r="BW6" s="35">
        <f t="shared" si="8"/>
        <v>58.53</v>
      </c>
      <c r="BX6" s="35">
        <f t="shared" si="8"/>
        <v>57.93</v>
      </c>
      <c r="BY6" s="35">
        <f t="shared" si="8"/>
        <v>57.03</v>
      </c>
      <c r="BZ6" s="35">
        <f t="shared" si="8"/>
        <v>55.84</v>
      </c>
      <c r="CA6" s="34" t="str">
        <f>IF(CA7="","",IF(CA7="-","【-】","【"&amp;SUBSTITUTE(TEXT(CA7,"#,##0.00"),"-","△")&amp;"】"))</f>
        <v>【59.83】</v>
      </c>
      <c r="CB6" s="35">
        <f>IF(CB7="",NA(),CB7)</f>
        <v>234.88</v>
      </c>
      <c r="CC6" s="35">
        <f t="shared" ref="CC6:CK6" si="9">IF(CC7="",NA(),CC7)</f>
        <v>249.19</v>
      </c>
      <c r="CD6" s="35">
        <f t="shared" si="9"/>
        <v>249.16</v>
      </c>
      <c r="CE6" s="35">
        <f t="shared" si="9"/>
        <v>258.7</v>
      </c>
      <c r="CF6" s="35">
        <f t="shared" si="9"/>
        <v>260.98</v>
      </c>
      <c r="CG6" s="35">
        <f t="shared" si="9"/>
        <v>257.02999999999997</v>
      </c>
      <c r="CH6" s="35">
        <f t="shared" si="9"/>
        <v>266.57</v>
      </c>
      <c r="CI6" s="35">
        <f t="shared" si="9"/>
        <v>276.93</v>
      </c>
      <c r="CJ6" s="35">
        <f t="shared" si="9"/>
        <v>283.73</v>
      </c>
      <c r="CK6" s="35">
        <f t="shared" si="9"/>
        <v>287.57</v>
      </c>
      <c r="CL6" s="34" t="str">
        <f>IF(CL7="","",IF(CL7="-","【-】","【"&amp;SUBSTITUTE(TEXT(CL7,"#,##0.00"),"-","△")&amp;"】"))</f>
        <v>【268.69】</v>
      </c>
      <c r="CM6" s="35">
        <f>IF(CM7="",NA(),CM7)</f>
        <v>68.94</v>
      </c>
      <c r="CN6" s="35">
        <f t="shared" ref="CN6:CV6" si="10">IF(CN7="",NA(),CN7)</f>
        <v>65.2</v>
      </c>
      <c r="CO6" s="35">
        <f t="shared" si="10"/>
        <v>65.97</v>
      </c>
      <c r="CP6" s="35">
        <f t="shared" si="10"/>
        <v>63.39</v>
      </c>
      <c r="CQ6" s="35">
        <f t="shared" si="10"/>
        <v>62.63</v>
      </c>
      <c r="CR6" s="35">
        <f t="shared" si="10"/>
        <v>61.93</v>
      </c>
      <c r="CS6" s="35">
        <f t="shared" si="10"/>
        <v>58.06</v>
      </c>
      <c r="CT6" s="35">
        <f t="shared" si="10"/>
        <v>59.08</v>
      </c>
      <c r="CU6" s="35">
        <f t="shared" si="10"/>
        <v>58.25</v>
      </c>
      <c r="CV6" s="35">
        <f t="shared" si="10"/>
        <v>61.55</v>
      </c>
      <c r="CW6" s="34" t="str">
        <f>IF(CW7="","",IF(CW7="-","【-】","【"&amp;SUBSTITUTE(TEXT(CW7,"#,##0.00"),"-","△")&amp;"】"))</f>
        <v>【61.71】</v>
      </c>
      <c r="CX6" s="35">
        <f>IF(CX7="",NA(),CX7)</f>
        <v>100</v>
      </c>
      <c r="CY6" s="35">
        <f t="shared" ref="CY6:DG6" si="11">IF(CY7="",NA(),CY7)</f>
        <v>100</v>
      </c>
      <c r="CZ6" s="35">
        <f t="shared" si="11"/>
        <v>100</v>
      </c>
      <c r="DA6" s="35">
        <f t="shared" si="11"/>
        <v>100</v>
      </c>
      <c r="DB6" s="35">
        <f t="shared" si="11"/>
        <v>100</v>
      </c>
      <c r="DC6" s="35">
        <f t="shared" si="11"/>
        <v>77.25</v>
      </c>
      <c r="DD6" s="35">
        <f t="shared" si="11"/>
        <v>75.790000000000006</v>
      </c>
      <c r="DE6" s="35">
        <f t="shared" si="11"/>
        <v>77.12</v>
      </c>
      <c r="DF6" s="35">
        <f t="shared" si="11"/>
        <v>68.150000000000006</v>
      </c>
      <c r="DG6" s="35">
        <f t="shared" si="11"/>
        <v>67.489999999999995</v>
      </c>
      <c r="DH6" s="34" t="str">
        <f>IF(DH7="","",IF(DH7="-","【-】","【"&amp;SUBSTITUTE(TEXT(DH7,"#,##0.00"),"-","△")&amp;"】"))</f>
        <v>【75.78】</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5" t="str">
        <f>IF(EE7="",NA(),EE7)</f>
        <v>-</v>
      </c>
      <c r="EF6" s="35" t="str">
        <f t="shared" ref="EF6:EN6" si="14">IF(EF7="",NA(),EF7)</f>
        <v>-</v>
      </c>
      <c r="EG6" s="35" t="str">
        <f t="shared" si="14"/>
        <v>-</v>
      </c>
      <c r="EH6" s="35" t="str">
        <f t="shared" si="14"/>
        <v>-</v>
      </c>
      <c r="EI6" s="35" t="str">
        <f t="shared" si="14"/>
        <v>-</v>
      </c>
      <c r="EJ6" s="35" t="str">
        <f t="shared" si="14"/>
        <v>-</v>
      </c>
      <c r="EK6" s="35" t="str">
        <f t="shared" si="14"/>
        <v>-</v>
      </c>
      <c r="EL6" s="35" t="str">
        <f t="shared" si="14"/>
        <v>-</v>
      </c>
      <c r="EM6" s="35" t="str">
        <f t="shared" si="14"/>
        <v>-</v>
      </c>
      <c r="EN6" s="35" t="str">
        <f t="shared" si="14"/>
        <v>-</v>
      </c>
      <c r="EO6" s="34" t="str">
        <f>IF(EO7="","",IF(EO7="-","【-】","【"&amp;SUBSTITUTE(TEXT(EO7,"#,##0.00"),"-","△")&amp;"】"))</f>
        <v>【-】</v>
      </c>
    </row>
    <row r="7" spans="1:145" s="36" customFormat="1">
      <c r="A7" s="28"/>
      <c r="B7" s="37">
        <v>2016</v>
      </c>
      <c r="C7" s="37">
        <v>63657</v>
      </c>
      <c r="D7" s="37">
        <v>47</v>
      </c>
      <c r="E7" s="37">
        <v>18</v>
      </c>
      <c r="F7" s="37">
        <v>0</v>
      </c>
      <c r="G7" s="37">
        <v>0</v>
      </c>
      <c r="H7" s="37" t="s">
        <v>110</v>
      </c>
      <c r="I7" s="37" t="s">
        <v>111</v>
      </c>
      <c r="J7" s="37" t="s">
        <v>112</v>
      </c>
      <c r="K7" s="37" t="s">
        <v>113</v>
      </c>
      <c r="L7" s="37" t="s">
        <v>114</v>
      </c>
      <c r="M7" s="37"/>
      <c r="N7" s="38" t="s">
        <v>115</v>
      </c>
      <c r="O7" s="38" t="s">
        <v>116</v>
      </c>
      <c r="P7" s="38">
        <v>24.86</v>
      </c>
      <c r="Q7" s="38">
        <v>100</v>
      </c>
      <c r="R7" s="38">
        <v>4104</v>
      </c>
      <c r="S7" s="38">
        <v>3436</v>
      </c>
      <c r="T7" s="38">
        <v>211.63</v>
      </c>
      <c r="U7" s="38">
        <v>16.239999999999998</v>
      </c>
      <c r="V7" s="38">
        <v>846</v>
      </c>
      <c r="W7" s="38">
        <v>30.93</v>
      </c>
      <c r="X7" s="38">
        <v>27.35</v>
      </c>
      <c r="Y7" s="38">
        <v>89.06</v>
      </c>
      <c r="Z7" s="38">
        <v>92.14</v>
      </c>
      <c r="AA7" s="38">
        <v>89.33</v>
      </c>
      <c r="AB7" s="38">
        <v>92.23</v>
      </c>
      <c r="AC7" s="38">
        <v>92.65</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192.15</v>
      </c>
      <c r="BG7" s="38">
        <v>167.45</v>
      </c>
      <c r="BH7" s="38">
        <v>139.22</v>
      </c>
      <c r="BI7" s="38">
        <v>120.44</v>
      </c>
      <c r="BJ7" s="38">
        <v>107.49</v>
      </c>
      <c r="BK7" s="38">
        <v>430.64</v>
      </c>
      <c r="BL7" s="38">
        <v>446.63</v>
      </c>
      <c r="BM7" s="38">
        <v>416.91</v>
      </c>
      <c r="BN7" s="38">
        <v>392.19</v>
      </c>
      <c r="BO7" s="38">
        <v>413.5</v>
      </c>
      <c r="BP7" s="38">
        <v>346.13</v>
      </c>
      <c r="BQ7" s="38">
        <v>71.16</v>
      </c>
      <c r="BR7" s="38">
        <v>71.91</v>
      </c>
      <c r="BS7" s="38">
        <v>72.64</v>
      </c>
      <c r="BT7" s="38">
        <v>73.959999999999994</v>
      </c>
      <c r="BU7" s="38">
        <v>74.42</v>
      </c>
      <c r="BV7" s="38">
        <v>58.78</v>
      </c>
      <c r="BW7" s="38">
        <v>58.53</v>
      </c>
      <c r="BX7" s="38">
        <v>57.93</v>
      </c>
      <c r="BY7" s="38">
        <v>57.03</v>
      </c>
      <c r="BZ7" s="38">
        <v>55.84</v>
      </c>
      <c r="CA7" s="38">
        <v>59.83</v>
      </c>
      <c r="CB7" s="38">
        <v>234.88</v>
      </c>
      <c r="CC7" s="38">
        <v>249.19</v>
      </c>
      <c r="CD7" s="38">
        <v>249.16</v>
      </c>
      <c r="CE7" s="38">
        <v>258.7</v>
      </c>
      <c r="CF7" s="38">
        <v>260.98</v>
      </c>
      <c r="CG7" s="38">
        <v>257.02999999999997</v>
      </c>
      <c r="CH7" s="38">
        <v>266.57</v>
      </c>
      <c r="CI7" s="38">
        <v>276.93</v>
      </c>
      <c r="CJ7" s="38">
        <v>283.73</v>
      </c>
      <c r="CK7" s="38">
        <v>287.57</v>
      </c>
      <c r="CL7" s="38">
        <v>268.69</v>
      </c>
      <c r="CM7" s="38">
        <v>68.94</v>
      </c>
      <c r="CN7" s="38">
        <v>65.2</v>
      </c>
      <c r="CO7" s="38">
        <v>65.97</v>
      </c>
      <c r="CP7" s="38">
        <v>63.39</v>
      </c>
      <c r="CQ7" s="38">
        <v>62.63</v>
      </c>
      <c r="CR7" s="38">
        <v>61.93</v>
      </c>
      <c r="CS7" s="38">
        <v>58.06</v>
      </c>
      <c r="CT7" s="38">
        <v>59.08</v>
      </c>
      <c r="CU7" s="38">
        <v>58.25</v>
      </c>
      <c r="CV7" s="38">
        <v>61.55</v>
      </c>
      <c r="CW7" s="38">
        <v>61.71</v>
      </c>
      <c r="CX7" s="38">
        <v>100</v>
      </c>
      <c r="CY7" s="38">
        <v>100</v>
      </c>
      <c r="CZ7" s="38">
        <v>100</v>
      </c>
      <c r="DA7" s="38">
        <v>100</v>
      </c>
      <c r="DB7" s="38">
        <v>100</v>
      </c>
      <c r="DC7" s="38">
        <v>77.25</v>
      </c>
      <c r="DD7" s="38">
        <v>75.790000000000006</v>
      </c>
      <c r="DE7" s="38">
        <v>77.12</v>
      </c>
      <c r="DF7" s="38">
        <v>68.150000000000006</v>
      </c>
      <c r="DG7" s="38">
        <v>67.489999999999995</v>
      </c>
      <c r="DH7" s="38">
        <v>75.78</v>
      </c>
      <c r="DI7" s="38"/>
      <c r="DJ7" s="38"/>
      <c r="DK7" s="38"/>
      <c r="DL7" s="38"/>
      <c r="DM7" s="38"/>
      <c r="DN7" s="38"/>
      <c r="DO7" s="38"/>
      <c r="DP7" s="38"/>
      <c r="DQ7" s="38"/>
      <c r="DR7" s="38"/>
      <c r="DS7" s="38"/>
      <c r="DT7" s="38"/>
      <c r="DU7" s="38"/>
      <c r="DV7" s="38"/>
      <c r="DW7" s="38"/>
      <c r="DX7" s="38"/>
      <c r="DY7" s="38"/>
      <c r="DZ7" s="38"/>
      <c r="EA7" s="38"/>
      <c r="EB7" s="38"/>
      <c r="EC7" s="38"/>
      <c r="ED7" s="38"/>
      <c r="EE7" s="38" t="s">
        <v>115</v>
      </c>
      <c r="EF7" s="38" t="s">
        <v>115</v>
      </c>
      <c r="EG7" s="38" t="s">
        <v>115</v>
      </c>
      <c r="EH7" s="38" t="s">
        <v>115</v>
      </c>
      <c r="EI7" s="38" t="s">
        <v>115</v>
      </c>
      <c r="EJ7" s="38" t="s">
        <v>115</v>
      </c>
      <c r="EK7" s="38" t="s">
        <v>115</v>
      </c>
      <c r="EL7" s="38" t="s">
        <v>115</v>
      </c>
      <c r="EM7" s="38" t="s">
        <v>115</v>
      </c>
      <c r="EN7" s="38" t="s">
        <v>115</v>
      </c>
      <c r="EO7" s="38" t="s">
        <v>115</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横山 鳳夫</cp:lastModifiedBy>
  <dcterms:created xsi:type="dcterms:W3CDTF">2017-12-25T02:39:32Z</dcterms:created>
  <dcterms:modified xsi:type="dcterms:W3CDTF">2018-02-01T01:37:30Z</dcterms:modified>
  <cp:category/>
</cp:coreProperties>
</file>