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<sst xmlns="http://schemas.openxmlformats.org/spreadsheetml/2006/main" count="240" uniqueCount="126">
  <si>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</si>
  <si>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</si>
  <si>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</si>
  <si>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</si>
  <si>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</si>
  <si>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</si>
  <si>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</si>
  <si>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</si>
  <si>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</si>
  <si>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</si>
  <si>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</si>
  <si>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</si>
  <si>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</si>
  <si>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</si>
  <si>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</si>
  <si>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</si>
  <si>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</si>
  <si>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</si>
  <si>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</si>
  <si>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</si>
  <si>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</si>
  <si>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</si>
  <si>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</si>
  <si>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</si>
  <si>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</si>
  <si>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</si>
  <si>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</si>
  <si>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</si>
  <si>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</si>
  <si>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</si>
  <si>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</si>
  <si>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</si>
  <si>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</si>
  <si>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</si>
  <si>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</si>
  <si>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</si>
  <si>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</si>
  <si>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</si>
  <si>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</si>
  <si>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</si>
  <si>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</si>
  <si>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</si>
  <si>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</si>
  <si>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</si>
  <si>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</si>
  <si>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</si>
  <si>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</si>
  <si>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</si>
  <si>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</si>
  <si>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</si>
  <si>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</si>
  <si>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</si>
  <si>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</si>
  <si>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</si>
  <si>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</si>
  <si>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</si>
  <si>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</si>
  <si>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</si>
  <si>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</si>
  <si>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</si>
  <si>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</si>
  <si>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</si>
  <si>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</si>
  <si>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</si>
  <si>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</si>
  <si>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</si>
  <si>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</si>
  <si>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</si>
  <si>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</si>
  <si>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</si>
  <si>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</si>
  <si>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</si>
  <si>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</si>
  <si>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</si>
  <si>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</si>
  <si>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</si>
  <si>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</si>
  <si>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</si>
  <si>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</si>
  <si>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</si>
  <si>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</si>
  <si>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</si>
  <si>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</si>
  <si>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</si>
  <si>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</si>
  <si>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</si>
  <si>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</si>
  <si>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</si>
  <si>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</si>
  <si>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</si>
  <si>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</si>
  <si>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</si>
  <si>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</si>
  <si>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</si>
  <si>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</si>
  <si>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</si>
  <si>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</si>
  <si>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</si>
  <si>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</si>
  <si>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</si>
  <si>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</si>
  <si>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</si>
  <si>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</si>
  <si>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</si>
  <si>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</si>
  <si>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</si>
  <si>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</si>
  <si>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</si>
  <si>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</si>
  <si>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</si>
  <si>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遊佐町</t>
  </si>
  <si>
    <t>法非適用</t>
  </si>
  <si>
    <t>下水道事業</t>
  </si>
  <si>
    <t>簡易排水</t>
  </si>
  <si>
    <t>J2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</si>
  <si>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</si>
  <si>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</si>
  <si>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</si>
  <si>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</si>
  <si>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</si>
  <si>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</si>
  <si>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</si>
  <si>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</si>
  <si>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管渠の更新等については未着手である。法定耐用年数が経過するまで期間があるが、計画的な更新について検討が必要である。</t>
    <rPh sb="1" eb="3">
      <t>カンキョ</t>
    </rPh>
    <rPh sb="4" eb="6">
      <t>コウシン</t>
    </rPh>
    <rPh sb="6" eb="7">
      <t>トウ</t>
    </rPh>
    <rPh sb="12" eb="15">
      <t>ミチャクシュ</t>
    </rPh>
    <rPh sb="19" eb="21">
      <t>ホウテイ</t>
    </rPh>
    <rPh sb="21" eb="23">
      <t>タイヨウ</t>
    </rPh>
    <rPh sb="23" eb="25">
      <t>ネンスウ</t>
    </rPh>
    <rPh sb="26" eb="28">
      <t>ケイカ</t>
    </rPh>
    <rPh sb="32" eb="34">
      <t>キカン</t>
    </rPh>
    <rPh sb="39" eb="42">
      <t>ケイカクテキ</t>
    </rPh>
    <rPh sb="43" eb="45">
      <t>コウシン</t>
    </rPh>
    <rPh sb="49" eb="51">
      <t>ケントウ</t>
    </rPh>
    <rPh sb="52" eb="54">
      <t>ヒツヨウ</t>
    </rPh>
    <phoneticPr fontId="4"/>
  </si>
  <si>
    <t>①収益的収支比率は100％で推移している。
④企業債残高はなし。
⑤経費回収率については、類似団体と比較して高い数値で推移しているが100％を大きく下回っている。
⑥汚水処理原価については、類似団体と比較して低い数値となっている。修繕料により数値が左右される傾向にあるが昨年度より低い数値となった。
⑦施設利用率は、類似団体と同等の数値であるが、H26に30％を下回ってから横ばいで推移している。
⑧水洗化率については100％で推移している。</t>
    <rPh sb="1" eb="4">
      <t>シュウエキテキ</t>
    </rPh>
    <rPh sb="4" eb="6">
      <t>シュウシ</t>
    </rPh>
    <rPh sb="6" eb="8">
      <t>ヒリツ</t>
    </rPh>
    <rPh sb="14" eb="16">
      <t>スイイ</t>
    </rPh>
    <rPh sb="23" eb="25">
      <t>キギョウ</t>
    </rPh>
    <rPh sb="25" eb="26">
      <t>サイ</t>
    </rPh>
    <rPh sb="26" eb="28">
      <t>ザンダカ</t>
    </rPh>
    <rPh sb="34" eb="36">
      <t>ケイヒ</t>
    </rPh>
    <rPh sb="36" eb="38">
      <t>カイシュウ</t>
    </rPh>
    <rPh sb="38" eb="39">
      <t>リツ</t>
    </rPh>
    <rPh sb="45" eb="47">
      <t>ルイジ</t>
    </rPh>
    <rPh sb="47" eb="49">
      <t>ダンタイ</t>
    </rPh>
    <rPh sb="50" eb="52">
      <t>ヒカク</t>
    </rPh>
    <rPh sb="54" eb="55">
      <t>タカ</t>
    </rPh>
    <rPh sb="56" eb="58">
      <t>スウチ</t>
    </rPh>
    <rPh sb="59" eb="61">
      <t>スイイ</t>
    </rPh>
    <rPh sb="71" eb="72">
      <t>オオ</t>
    </rPh>
    <rPh sb="74" eb="76">
      <t>シタマワ</t>
    </rPh>
    <rPh sb="83" eb="85">
      <t>オスイ</t>
    </rPh>
    <rPh sb="85" eb="87">
      <t>ショリ</t>
    </rPh>
    <rPh sb="87" eb="89">
      <t>ゲンカ</t>
    </rPh>
    <rPh sb="95" eb="97">
      <t>ルイジ</t>
    </rPh>
    <rPh sb="97" eb="99">
      <t>ダンタイ</t>
    </rPh>
    <rPh sb="100" eb="102">
      <t>ヒカク</t>
    </rPh>
    <rPh sb="104" eb="105">
      <t>ヒク</t>
    </rPh>
    <rPh sb="106" eb="108">
      <t>スウチ</t>
    </rPh>
    <rPh sb="115" eb="117">
      <t>シュウゼン</t>
    </rPh>
    <rPh sb="117" eb="118">
      <t>リョウ</t>
    </rPh>
    <rPh sb="121" eb="123">
      <t>スウチ</t>
    </rPh>
    <rPh sb="124" eb="126">
      <t>サユウ</t>
    </rPh>
    <rPh sb="129" eb="131">
      <t>ケイコウ</t>
    </rPh>
    <rPh sb="135" eb="138">
      <t>サクネンド</t>
    </rPh>
    <rPh sb="140" eb="141">
      <t>ヒク</t>
    </rPh>
    <rPh sb="142" eb="144">
      <t>スウチ</t>
    </rPh>
    <rPh sb="151" eb="153">
      <t>シセツ</t>
    </rPh>
    <rPh sb="153" eb="156">
      <t>リヨウリツ</t>
    </rPh>
    <rPh sb="158" eb="160">
      <t>ルイジ</t>
    </rPh>
    <rPh sb="160" eb="162">
      <t>ダンタイ</t>
    </rPh>
    <rPh sb="163" eb="165">
      <t>ドウトウ</t>
    </rPh>
    <rPh sb="166" eb="168">
      <t>スウチ</t>
    </rPh>
    <rPh sb="181" eb="183">
      <t>シタマワ</t>
    </rPh>
    <rPh sb="187" eb="188">
      <t>ヨコ</t>
    </rPh>
    <rPh sb="191" eb="193">
      <t>スイイ</t>
    </rPh>
    <rPh sb="200" eb="203">
      <t>スイセンカ</t>
    </rPh>
    <rPh sb="203" eb="204">
      <t>リツ</t>
    </rPh>
    <rPh sb="214" eb="216">
      <t>スイイ</t>
    </rPh>
    <phoneticPr fontId="4"/>
  </si>
  <si>
    <t>　収益的収支比率は100％で推移しているが、経費回収率は100％を大きく下回っており使用料以外の収入で賄っている部分が多いため、経営が安定しているとは言いがたい状況である。水洗化率は100％であるが、人口の減少や節水などで有収水量は年々減少していることから料金収入も減少傾向にある。必要経費をできるだけ抑えながら収納率向上に向けた対策に取組み、経営改善を図る必要がある。</t>
    <rPh sb="1" eb="4">
      <t>シュウエキテキ</t>
    </rPh>
    <rPh sb="4" eb="6">
      <t>シュウシ</t>
    </rPh>
    <rPh sb="6" eb="8">
      <t>ヒリツ</t>
    </rPh>
    <rPh sb="14" eb="16">
      <t>スイイ</t>
    </rPh>
    <rPh sb="22" eb="24">
      <t>ケイヒ</t>
    </rPh>
    <rPh sb="24" eb="26">
      <t>カイシュウ</t>
    </rPh>
    <rPh sb="26" eb="27">
      <t>リツ</t>
    </rPh>
    <rPh sb="33" eb="34">
      <t>オオ</t>
    </rPh>
    <rPh sb="36" eb="38">
      <t>シタマワ</t>
    </rPh>
    <rPh sb="42" eb="44">
      <t>シヨウ</t>
    </rPh>
    <rPh sb="44" eb="45">
      <t>リョウ</t>
    </rPh>
    <rPh sb="45" eb="47">
      <t>イガイ</t>
    </rPh>
    <rPh sb="48" eb="50">
      <t>シュウニュウ</t>
    </rPh>
    <rPh sb="51" eb="52">
      <t>マカナ</t>
    </rPh>
    <rPh sb="56" eb="58">
      <t>ブブン</t>
    </rPh>
    <rPh sb="59" eb="60">
      <t>オオ</t>
    </rPh>
    <rPh sb="64" eb="66">
      <t>ケイエイ</t>
    </rPh>
    <rPh sb="67" eb="69">
      <t>アンテイ</t>
    </rPh>
    <rPh sb="75" eb="76">
      <t>イ</t>
    </rPh>
    <rPh sb="80" eb="82">
      <t>ジョウキョウ</t>
    </rPh>
    <rPh sb="86" eb="90">
      <t>スイセンカリツ</t>
    </rPh>
    <rPh sb="100" eb="102">
      <t>ジンコウ</t>
    </rPh>
    <rPh sb="103" eb="105">
      <t>ゲンショウ</t>
    </rPh>
    <rPh sb="106" eb="108">
      <t>セッスイ</t>
    </rPh>
    <rPh sb="111" eb="113">
      <t>ユウシュウ</t>
    </rPh>
    <rPh sb="113" eb="115">
      <t>スイリョウ</t>
    </rPh>
    <rPh sb="116" eb="118">
      <t>ネンネン</t>
    </rPh>
    <rPh sb="118" eb="120">
      <t>ゲンショウ</t>
    </rPh>
    <rPh sb="128" eb="130">
      <t>リョウキン</t>
    </rPh>
    <rPh sb="130" eb="132">
      <t>シュウニュウ</t>
    </rPh>
    <rPh sb="133" eb="134">
      <t>ゲン</t>
    </rPh>
    <rPh sb="134" eb="135">
      <t>ショウ</t>
    </rPh>
    <rPh sb="135" eb="137">
      <t>ケイコウ</t>
    </rPh>
    <rPh sb="141" eb="143">
      <t>ヒツヨウ</t>
    </rPh>
    <rPh sb="143" eb="145">
      <t>ケイヒ</t>
    </rPh>
    <rPh sb="151" eb="152">
      <t>オサ</t>
    </rPh>
    <rPh sb="156" eb="158">
      <t>シュウノウ</t>
    </rPh>
    <rPh sb="158" eb="159">
      <t>リツ</t>
    </rPh>
    <rPh sb="159" eb="161">
      <t>コウジョウ</t>
    </rPh>
    <rPh sb="162" eb="163">
      <t>ム</t>
    </rPh>
    <rPh sb="165" eb="167">
      <t>タイサク</t>
    </rPh>
    <rPh sb="168" eb="170">
      <t>トリクミ</t>
    </rPh>
    <rPh sb="172" eb="174">
      <t>ケイエイ</t>
    </rPh>
    <rPh sb="174" eb="176">
      <t>カイゼン</t>
    </rPh>
    <rPh sb="177" eb="178">
      <t>ハカ</t>
    </rPh>
    <rPh sb="179" eb="18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</si>
</sst>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6057472"/>
        <c:axId val="12609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26057472"/>
        <c:axId val="126096512"/>
      </c:lineChart>
      <c:dateAx>
        <c:axId val="126057472"/>
        <c:scaling>
          <c:orientation val="minMax"/>
        </c:scaling>
        <c:delete val="1"/>
        <c:axPos val="b"/>
        <c:numFmt formatCode="ge" sourceLinked="1"/>
        <c:majorTickMark val="none"/>
        <c:minorTickMark val="none"/>
        <c:tickLblPos val="none"/>
        <c:crossAx val="126096512"/>
        <c:crosses val="autoZero"/>
        <c:auto val="1"/>
        <c:lblOffset val="100"/>
        <c:baseTimeUnit val="years"/>
      </c:dateAx>
      <c:valAx>
        <c:axId val="12609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05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30.77</c:v>
                </c:pt>
                <c:pt idx="1">
                  <c:v>30.77</c:v>
                </c:pt>
                <c:pt idx="2">
                  <c:v>26.92</c:v>
                </c:pt>
                <c:pt idx="3">
                  <c:v>26.92</c:v>
                </c:pt>
                <c:pt idx="4">
                  <c:v>26.92</c:v>
                </c:pt>
              </c:numCache>
            </c:numRef>
          </c:val>
        </c:ser>
        <c:dLbls>
          <c:showLegendKey val="0"/>
          <c:showVal val="0"/>
          <c:showCatName val="0"/>
          <c:showSerName val="0"/>
          <c:showPercent val="0"/>
          <c:showBubbleSize val="0"/>
        </c:dLbls>
        <c:gapWidth val="150"/>
        <c:axId val="126958976"/>
        <c:axId val="126961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28.09</c:v>
                </c:pt>
                <c:pt idx="1">
                  <c:v>28.6</c:v>
                </c:pt>
                <c:pt idx="2">
                  <c:v>28.81</c:v>
                </c:pt>
                <c:pt idx="3">
                  <c:v>27.46</c:v>
                </c:pt>
                <c:pt idx="4">
                  <c:v>27.55</c:v>
                </c:pt>
              </c:numCache>
            </c:numRef>
          </c:val>
          <c:smooth val="0"/>
        </c:ser>
        <c:dLbls>
          <c:showLegendKey val="0"/>
          <c:showVal val="0"/>
          <c:showCatName val="0"/>
          <c:showSerName val="0"/>
          <c:showPercent val="0"/>
          <c:showBubbleSize val="0"/>
        </c:dLbls>
        <c:marker val="1"/>
        <c:smooth val="0"/>
        <c:axId val="126958976"/>
        <c:axId val="126961152"/>
      </c:lineChart>
      <c:dateAx>
        <c:axId val="126958976"/>
        <c:scaling>
          <c:orientation val="minMax"/>
        </c:scaling>
        <c:delete val="1"/>
        <c:axPos val="b"/>
        <c:numFmt formatCode="ge" sourceLinked="1"/>
        <c:majorTickMark val="none"/>
        <c:minorTickMark val="none"/>
        <c:tickLblPos val="none"/>
        <c:crossAx val="126961152"/>
        <c:crosses val="autoZero"/>
        <c:auto val="1"/>
        <c:lblOffset val="100"/>
        <c:baseTimeUnit val="years"/>
      </c:dateAx>
      <c:valAx>
        <c:axId val="12696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95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26983168"/>
        <c:axId val="127075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95.31</c:v>
                </c:pt>
                <c:pt idx="1">
                  <c:v>95.3</c:v>
                </c:pt>
                <c:pt idx="2">
                  <c:v>95.8</c:v>
                </c:pt>
                <c:pt idx="3">
                  <c:v>94.81</c:v>
                </c:pt>
                <c:pt idx="4">
                  <c:v>94.87</c:v>
                </c:pt>
              </c:numCache>
            </c:numRef>
          </c:val>
          <c:smooth val="0"/>
        </c:ser>
        <c:dLbls>
          <c:showLegendKey val="0"/>
          <c:showVal val="0"/>
          <c:showCatName val="0"/>
          <c:showSerName val="0"/>
          <c:showPercent val="0"/>
          <c:showBubbleSize val="0"/>
        </c:dLbls>
        <c:marker val="1"/>
        <c:smooth val="0"/>
        <c:axId val="126983168"/>
        <c:axId val="127075456"/>
      </c:lineChart>
      <c:dateAx>
        <c:axId val="126983168"/>
        <c:scaling>
          <c:orientation val="minMax"/>
        </c:scaling>
        <c:delete val="1"/>
        <c:axPos val="b"/>
        <c:numFmt formatCode="ge" sourceLinked="1"/>
        <c:majorTickMark val="none"/>
        <c:minorTickMark val="none"/>
        <c:tickLblPos val="none"/>
        <c:crossAx val="127075456"/>
        <c:crosses val="autoZero"/>
        <c:auto val="1"/>
        <c:lblOffset val="100"/>
        <c:baseTimeUnit val="years"/>
      </c:dateAx>
      <c:valAx>
        <c:axId val="1270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98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26139008"/>
        <c:axId val="1261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6139008"/>
        <c:axId val="126141184"/>
      </c:lineChart>
      <c:dateAx>
        <c:axId val="126139008"/>
        <c:scaling>
          <c:orientation val="minMax"/>
        </c:scaling>
        <c:delete val="1"/>
        <c:axPos val="b"/>
        <c:numFmt formatCode="ge" sourceLinked="1"/>
        <c:majorTickMark val="none"/>
        <c:minorTickMark val="none"/>
        <c:tickLblPos val="none"/>
        <c:crossAx val="126141184"/>
        <c:crosses val="autoZero"/>
        <c:auto val="1"/>
        <c:lblOffset val="100"/>
        <c:baseTimeUnit val="years"/>
      </c:dateAx>
      <c:valAx>
        <c:axId val="1261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13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7215872"/>
        <c:axId val="12722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215872"/>
        <c:axId val="127222144"/>
      </c:lineChart>
      <c:dateAx>
        <c:axId val="127215872"/>
        <c:scaling>
          <c:orientation val="minMax"/>
        </c:scaling>
        <c:delete val="1"/>
        <c:axPos val="b"/>
        <c:numFmt formatCode="ge" sourceLinked="1"/>
        <c:majorTickMark val="none"/>
        <c:minorTickMark val="none"/>
        <c:tickLblPos val="none"/>
        <c:crossAx val="127222144"/>
        <c:crosses val="autoZero"/>
        <c:auto val="1"/>
        <c:lblOffset val="100"/>
        <c:baseTimeUnit val="years"/>
      </c:dateAx>
      <c:valAx>
        <c:axId val="12722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1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7252352"/>
        <c:axId val="12726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252352"/>
        <c:axId val="127266816"/>
      </c:lineChart>
      <c:dateAx>
        <c:axId val="127252352"/>
        <c:scaling>
          <c:orientation val="minMax"/>
        </c:scaling>
        <c:delete val="1"/>
        <c:axPos val="b"/>
        <c:numFmt formatCode="ge" sourceLinked="1"/>
        <c:majorTickMark val="none"/>
        <c:minorTickMark val="none"/>
        <c:tickLblPos val="none"/>
        <c:crossAx val="127266816"/>
        <c:crosses val="autoZero"/>
        <c:auto val="1"/>
        <c:lblOffset val="100"/>
        <c:baseTimeUnit val="years"/>
      </c:dateAx>
      <c:valAx>
        <c:axId val="12726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5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7293312"/>
        <c:axId val="12730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293312"/>
        <c:axId val="127303680"/>
      </c:lineChart>
      <c:dateAx>
        <c:axId val="127293312"/>
        <c:scaling>
          <c:orientation val="minMax"/>
        </c:scaling>
        <c:delete val="1"/>
        <c:axPos val="b"/>
        <c:numFmt formatCode="ge" sourceLinked="1"/>
        <c:majorTickMark val="none"/>
        <c:minorTickMark val="none"/>
        <c:tickLblPos val="none"/>
        <c:crossAx val="127303680"/>
        <c:crosses val="autoZero"/>
        <c:auto val="1"/>
        <c:lblOffset val="100"/>
        <c:baseTimeUnit val="years"/>
      </c:dateAx>
      <c:valAx>
        <c:axId val="12730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9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7330176"/>
        <c:axId val="12734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330176"/>
        <c:axId val="127344640"/>
      </c:lineChart>
      <c:dateAx>
        <c:axId val="127330176"/>
        <c:scaling>
          <c:orientation val="minMax"/>
        </c:scaling>
        <c:delete val="1"/>
        <c:axPos val="b"/>
        <c:numFmt formatCode="ge" sourceLinked="1"/>
        <c:majorTickMark val="none"/>
        <c:minorTickMark val="none"/>
        <c:tickLblPos val="none"/>
        <c:crossAx val="127344640"/>
        <c:crosses val="autoZero"/>
        <c:auto val="1"/>
        <c:lblOffset val="100"/>
        <c:baseTimeUnit val="years"/>
      </c:dateAx>
      <c:valAx>
        <c:axId val="12734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33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7370752"/>
        <c:axId val="12737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195.18</c:v>
                </c:pt>
                <c:pt idx="1">
                  <c:v>183.02</c:v>
                </c:pt>
                <c:pt idx="2">
                  <c:v>163.30000000000001</c:v>
                </c:pt>
                <c:pt idx="3">
                  <c:v>332.28</c:v>
                </c:pt>
                <c:pt idx="4">
                  <c:v>274.07</c:v>
                </c:pt>
              </c:numCache>
            </c:numRef>
          </c:val>
          <c:smooth val="0"/>
        </c:ser>
        <c:dLbls>
          <c:showLegendKey val="0"/>
          <c:showVal val="0"/>
          <c:showCatName val="0"/>
          <c:showSerName val="0"/>
          <c:showPercent val="0"/>
          <c:showBubbleSize val="0"/>
        </c:dLbls>
        <c:marker val="1"/>
        <c:smooth val="0"/>
        <c:axId val="127370752"/>
        <c:axId val="127372672"/>
      </c:lineChart>
      <c:dateAx>
        <c:axId val="127370752"/>
        <c:scaling>
          <c:orientation val="minMax"/>
        </c:scaling>
        <c:delete val="1"/>
        <c:axPos val="b"/>
        <c:numFmt formatCode="ge" sourceLinked="1"/>
        <c:majorTickMark val="none"/>
        <c:minorTickMark val="none"/>
        <c:tickLblPos val="none"/>
        <c:crossAx val="127372672"/>
        <c:crosses val="autoZero"/>
        <c:auto val="1"/>
        <c:lblOffset val="100"/>
        <c:baseTimeUnit val="years"/>
      </c:dateAx>
      <c:valAx>
        <c:axId val="12737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37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63.99</c:v>
                </c:pt>
                <c:pt idx="1">
                  <c:v>67.400000000000006</c:v>
                </c:pt>
                <c:pt idx="2">
                  <c:v>53.96</c:v>
                </c:pt>
                <c:pt idx="3">
                  <c:v>44.98</c:v>
                </c:pt>
                <c:pt idx="4">
                  <c:v>53.58</c:v>
                </c:pt>
              </c:numCache>
            </c:numRef>
          </c:val>
        </c:ser>
        <c:dLbls>
          <c:showLegendKey val="0"/>
          <c:showVal val="0"/>
          <c:showCatName val="0"/>
          <c:showSerName val="0"/>
          <c:showPercent val="0"/>
          <c:showBubbleSize val="0"/>
        </c:dLbls>
        <c:gapWidth val="150"/>
        <c:axId val="127013632"/>
        <c:axId val="12701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43.42</c:v>
                </c:pt>
                <c:pt idx="1">
                  <c:v>41.25</c:v>
                </c:pt>
                <c:pt idx="2">
                  <c:v>39.99</c:v>
                </c:pt>
                <c:pt idx="3">
                  <c:v>35.83</c:v>
                </c:pt>
                <c:pt idx="4">
                  <c:v>37.06</c:v>
                </c:pt>
              </c:numCache>
            </c:numRef>
          </c:val>
          <c:smooth val="0"/>
        </c:ser>
        <c:dLbls>
          <c:showLegendKey val="0"/>
          <c:showVal val="0"/>
          <c:showCatName val="0"/>
          <c:showSerName val="0"/>
          <c:showPercent val="0"/>
          <c:showBubbleSize val="0"/>
        </c:dLbls>
        <c:marker val="1"/>
        <c:smooth val="0"/>
        <c:axId val="127013632"/>
        <c:axId val="127015552"/>
      </c:lineChart>
      <c:dateAx>
        <c:axId val="127013632"/>
        <c:scaling>
          <c:orientation val="minMax"/>
        </c:scaling>
        <c:delete val="1"/>
        <c:axPos val="b"/>
        <c:numFmt formatCode="ge" sourceLinked="1"/>
        <c:majorTickMark val="none"/>
        <c:minorTickMark val="none"/>
        <c:tickLblPos val="none"/>
        <c:crossAx val="127015552"/>
        <c:crosses val="autoZero"/>
        <c:auto val="1"/>
        <c:lblOffset val="100"/>
        <c:baseTimeUnit val="years"/>
      </c:dateAx>
      <c:valAx>
        <c:axId val="12701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1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308.42</c:v>
                </c:pt>
                <c:pt idx="1">
                  <c:v>280.17</c:v>
                </c:pt>
                <c:pt idx="2">
                  <c:v>317.43</c:v>
                </c:pt>
                <c:pt idx="3">
                  <c:v>488.46</c:v>
                </c:pt>
                <c:pt idx="4">
                  <c:v>405.63</c:v>
                </c:pt>
              </c:numCache>
            </c:numRef>
          </c:val>
        </c:ser>
        <c:dLbls>
          <c:showLegendKey val="0"/>
          <c:showVal val="0"/>
          <c:showCatName val="0"/>
          <c:showSerName val="0"/>
          <c:showPercent val="0"/>
          <c:showBubbleSize val="0"/>
        </c:dLbls>
        <c:gapWidth val="150"/>
        <c:axId val="127062016"/>
        <c:axId val="12706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442.13</c:v>
                </c:pt>
                <c:pt idx="1">
                  <c:v>457.42</c:v>
                </c:pt>
                <c:pt idx="2">
                  <c:v>477.5</c:v>
                </c:pt>
                <c:pt idx="3">
                  <c:v>528.37</c:v>
                </c:pt>
                <c:pt idx="4">
                  <c:v>514.20000000000005</c:v>
                </c:pt>
              </c:numCache>
            </c:numRef>
          </c:val>
          <c:smooth val="0"/>
        </c:ser>
        <c:dLbls>
          <c:showLegendKey val="0"/>
          <c:showVal val="0"/>
          <c:showCatName val="0"/>
          <c:showSerName val="0"/>
          <c:showPercent val="0"/>
          <c:showBubbleSize val="0"/>
        </c:dLbls>
        <c:marker val="1"/>
        <c:smooth val="0"/>
        <c:axId val="127062016"/>
        <c:axId val="127063936"/>
      </c:lineChart>
      <c:dateAx>
        <c:axId val="127062016"/>
        <c:scaling>
          <c:orientation val="minMax"/>
        </c:scaling>
        <c:delete val="1"/>
        <c:axPos val="b"/>
        <c:numFmt formatCode="ge" sourceLinked="1"/>
        <c:majorTickMark val="none"/>
        <c:minorTickMark val="none"/>
        <c:tickLblPos val="none"/>
        <c:crossAx val="127063936"/>
        <c:crosses val="autoZero"/>
        <c:auto val="1"/>
        <c:lblOffset val="100"/>
        <c:baseTimeUnit val="years"/>
      </c:dateAx>
      <c:valAx>
        <c:axId val="12706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6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【514.20】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B3" zoomScaleNormal="100" workbookViewId="0">
      <selection activeCell="BL66" sqref="BL66:BZ8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遊佐町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簡易排水</v>
      </c>
      <c r="Q8" s="48"/>
      <c r="R8" s="48"/>
      <c r="S8" s="48"/>
      <c r="T8" s="48"/>
      <c r="U8" s="48"/>
      <c r="V8" s="48"/>
      <c r="W8" s="48" t="str">
        <f>データ!L6</f>
        <v>J2</v>
      </c>
      <c r="X8" s="48"/>
      <c r="Y8" s="48"/>
      <c r="Z8" s="48"/>
      <c r="AA8" s="48"/>
      <c r="AB8" s="48"/>
      <c r="AC8" s="48"/>
      <c r="AD8" s="49" t="s">
        <v>122</v>
      </c>
      <c r="AE8" s="49"/>
      <c r="AF8" s="49"/>
      <c r="AG8" s="49"/>
      <c r="AH8" s="49"/>
      <c r="AI8" s="49"/>
      <c r="AJ8" s="49"/>
      <c r="AK8" s="4"/>
      <c r="AL8" s="50">
        <f>データ!S6</f>
        <v>14340</v>
      </c>
      <c r="AM8" s="50"/>
      <c r="AN8" s="50"/>
      <c r="AO8" s="50"/>
      <c r="AP8" s="50"/>
      <c r="AQ8" s="50"/>
      <c r="AR8" s="50"/>
      <c r="AS8" s="50"/>
      <c r="AT8" s="45">
        <f>データ!T6</f>
        <v>208.39</v>
      </c>
      <c r="AU8" s="45"/>
      <c r="AV8" s="45"/>
      <c r="AW8" s="45"/>
      <c r="AX8" s="45"/>
      <c r="AY8" s="45"/>
      <c r="AZ8" s="45"/>
      <c r="BA8" s="45"/>
      <c r="BB8" s="45">
        <f>データ!U6</f>
        <v>68.81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0.27</v>
      </c>
      <c r="Q10" s="45"/>
      <c r="R10" s="45"/>
      <c r="S10" s="45"/>
      <c r="T10" s="45"/>
      <c r="U10" s="45"/>
      <c r="V10" s="45"/>
      <c r="W10" s="45">
        <f>データ!Q6</f>
        <v>100</v>
      </c>
      <c r="X10" s="45"/>
      <c r="Y10" s="45"/>
      <c r="Z10" s="45"/>
      <c r="AA10" s="45"/>
      <c r="AB10" s="45"/>
      <c r="AC10" s="45"/>
      <c r="AD10" s="50">
        <f>データ!R6</f>
        <v>3672</v>
      </c>
      <c r="AE10" s="50"/>
      <c r="AF10" s="50"/>
      <c r="AG10" s="50"/>
      <c r="AH10" s="50"/>
      <c r="AI10" s="50"/>
      <c r="AJ10" s="50"/>
      <c r="AK10" s="2"/>
      <c r="AL10" s="50">
        <f>データ!V6</f>
        <v>39</v>
      </c>
      <c r="AM10" s="50"/>
      <c r="AN10" s="50"/>
      <c r="AO10" s="50"/>
      <c r="AP10" s="50"/>
      <c r="AQ10" s="50"/>
      <c r="AR10" s="50"/>
      <c r="AS10" s="50"/>
      <c r="AT10" s="45">
        <f>データ!W6</f>
        <v>0.06</v>
      </c>
      <c r="AU10" s="45"/>
      <c r="AV10" s="45"/>
      <c r="AW10" s="45"/>
      <c r="AX10" s="45"/>
      <c r="AY10" s="45"/>
      <c r="AZ10" s="45"/>
      <c r="BA10" s="45"/>
      <c r="BB10" s="45">
        <f>データ!X6</f>
        <v>650</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【274.07】</v>
      </c>
      <c r="I86" s="26" t="str">
        <f>データ!CA6</f>
        <v>【37.06】</v>
      </c>
      <c r="J86" s="26" t="str">
        <f>データ!CL6</f>
        <v>【514.20】</v>
      </c>
      <c r="K86" s="26" t="str">
        <f>データ!CW6</f>
        <v>【27.55】</v>
      </c>
      <c r="L86" s="26" t="str">
        <f>データ!DH6</f>
        <v>【94.87】</v>
      </c>
      <c r="M86" s="26" t="s">
        <v>56</v>
      </c>
      <c r="N86" s="26" t="s">
        <v>56</v>
      </c>
      <c r="O86" s="26" t="str">
        <f>データ!EO6</f>
        <v>【0.00】</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64611</v>
      </c>
      <c r="D6" s="33">
        <f t="shared" si="3"/>
        <v>47</v>
      </c>
      <c r="E6" s="33">
        <f t="shared" si="3"/>
        <v>17</v>
      </c>
      <c r="F6" s="33">
        <f t="shared" si="3"/>
        <v>8</v>
      </c>
      <c r="G6" s="33">
        <f t="shared" si="3"/>
        <v>0</v>
      </c>
      <c r="H6" s="33" t="str">
        <f t="shared" si="3"/>
        <v>山形県　遊佐町</v>
      </c>
      <c r="I6" s="33" t="str">
        <f t="shared" si="3"/>
        <v>法非適用</v>
      </c>
      <c r="J6" s="33" t="str">
        <f t="shared" si="3"/>
        <v>下水道事業</v>
      </c>
      <c r="K6" s="33" t="str">
        <f t="shared" si="3"/>
        <v>簡易排水</v>
      </c>
      <c r="L6" s="33" t="str">
        <f t="shared" si="3"/>
        <v>J2</v>
      </c>
      <c r="M6" s="33">
        <f t="shared" si="3"/>
        <v>0</v>
      </c>
      <c r="N6" s="34" t="str">
        <f t="shared" si="3"/>
        <v>-</v>
      </c>
      <c r="O6" s="34" t="str">
        <f t="shared" si="3"/>
        <v>該当数値なし</v>
      </c>
      <c r="P6" s="34">
        <f t="shared" si="3"/>
        <v>0.27</v>
      </c>
      <c r="Q6" s="34">
        <f t="shared" si="3"/>
        <v>100</v>
      </c>
      <c r="R6" s="34">
        <f t="shared" si="3"/>
        <v>3672</v>
      </c>
      <c r="S6" s="34">
        <f t="shared" si="3"/>
        <v>14340</v>
      </c>
      <c r="T6" s="34">
        <f t="shared" si="3"/>
        <v>208.39</v>
      </c>
      <c r="U6" s="34">
        <f t="shared" si="3"/>
        <v>68.81</v>
      </c>
      <c r="V6" s="34">
        <f t="shared" si="3"/>
        <v>39</v>
      </c>
      <c r="W6" s="34">
        <f t="shared" si="3"/>
        <v>0.06</v>
      </c>
      <c r="X6" s="34">
        <f t="shared" si="3"/>
        <v>650</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195.18</v>
      </c>
      <c r="BL6" s="35">
        <f t="shared" si="7"/>
        <v>183.02</v>
      </c>
      <c r="BM6" s="35">
        <f t="shared" si="7"/>
        <v>163.30000000000001</v>
      </c>
      <c r="BN6" s="35">
        <f t="shared" si="7"/>
        <v>332.28</v>
      </c>
      <c r="BO6" s="35">
        <f t="shared" si="7"/>
        <v>274.07</v>
      </c>
      <c r="BP6" s="34" t="str">
        <f>IF(BP7="","",IF(BP7="-","【-】","【"&amp;SUBSTITUTE(TEXT(BP7,"#,##0.00"),"-","△")&amp;"】"))</f>
        <v>【274.07】</v>
      </c>
      <c r="BQ6" s="35">
        <f>IF(BQ7="",NA(),BQ7)</f>
        <v>63.99</v>
      </c>
      <c r="BR6" s="35">
        <f t="shared" ref="BR6:BZ6" si="8">IF(BR7="",NA(),BR7)</f>
        <v>67.400000000000006</v>
      </c>
      <c r="BS6" s="35">
        <f t="shared" si="8"/>
        <v>53.96</v>
      </c>
      <c r="BT6" s="35">
        <f t="shared" si="8"/>
        <v>44.98</v>
      </c>
      <c r="BU6" s="35">
        <f t="shared" si="8"/>
        <v>53.58</v>
      </c>
      <c r="BV6" s="35">
        <f t="shared" si="8"/>
        <v>43.42</v>
      </c>
      <c r="BW6" s="35">
        <f t="shared" si="8"/>
        <v>41.25</v>
      </c>
      <c r="BX6" s="35">
        <f t="shared" si="8"/>
        <v>39.99</v>
      </c>
      <c r="BY6" s="35">
        <f t="shared" si="8"/>
        <v>35.83</v>
      </c>
      <c r="BZ6" s="35">
        <f t="shared" si="8"/>
        <v>37.06</v>
      </c>
      <c r="CA6" s="34" t="str">
        <f>IF(CA7="","",IF(CA7="-","【-】","【"&amp;SUBSTITUTE(TEXT(CA7,"#,##0.00"),"-","△")&amp;"】"))</f>
        <v>【37.06】</v>
      </c>
      <c r="CB6" s="35">
        <f>IF(CB7="",NA(),CB7)</f>
        <v>308.42</v>
      </c>
      <c r="CC6" s="35">
        <f t="shared" ref="CC6:CK6" si="9">IF(CC7="",NA(),CC7)</f>
        <v>280.17</v>
      </c>
      <c r="CD6" s="35">
        <f t="shared" si="9"/>
        <v>317.43</v>
      </c>
      <c r="CE6" s="35">
        <f t="shared" si="9"/>
        <v>488.46</v>
      </c>
      <c r="CF6" s="35">
        <f t="shared" si="9"/>
        <v>405.63</v>
      </c>
      <c r="CG6" s="35">
        <f t="shared" si="9"/>
        <v>442.13</v>
      </c>
      <c r="CH6" s="35">
        <f t="shared" si="9"/>
        <v>457.42</v>
      </c>
      <c r="CI6" s="35">
        <f t="shared" si="9"/>
        <v>477.5</v>
      </c>
      <c r="CJ6" s="35">
        <f t="shared" si="9"/>
        <v>528.37</v>
      </c>
      <c r="CK6" s="35">
        <f t="shared" si="9"/>
        <v>514.20000000000005</v>
      </c>
      <c r="CL6" s="34" t="str">
        <f>IF(CL7="","",IF(CL7="-","【-】","【"&amp;SUBSTITUTE(TEXT(CL7,"#,##0.00"),"-","△")&amp;"】"))</f>
        <v>【514.20】</v>
      </c>
      <c r="CM6" s="35">
        <f>IF(CM7="",NA(),CM7)</f>
        <v>30.77</v>
      </c>
      <c r="CN6" s="35">
        <f t="shared" ref="CN6:CV6" si="10">IF(CN7="",NA(),CN7)</f>
        <v>30.77</v>
      </c>
      <c r="CO6" s="35">
        <f t="shared" si="10"/>
        <v>26.92</v>
      </c>
      <c r="CP6" s="35">
        <f t="shared" si="10"/>
        <v>26.92</v>
      </c>
      <c r="CQ6" s="35">
        <f t="shared" si="10"/>
        <v>26.92</v>
      </c>
      <c r="CR6" s="35">
        <f t="shared" si="10"/>
        <v>28.09</v>
      </c>
      <c r="CS6" s="35">
        <f t="shared" si="10"/>
        <v>28.6</v>
      </c>
      <c r="CT6" s="35">
        <f t="shared" si="10"/>
        <v>28.81</v>
      </c>
      <c r="CU6" s="35">
        <f t="shared" si="10"/>
        <v>27.46</v>
      </c>
      <c r="CV6" s="35">
        <f t="shared" si="10"/>
        <v>27.55</v>
      </c>
      <c r="CW6" s="34" t="str">
        <f>IF(CW7="","",IF(CW7="-","【-】","【"&amp;SUBSTITUTE(TEXT(CW7,"#,##0.00"),"-","△")&amp;"】"))</f>
        <v>【27.55】</v>
      </c>
      <c r="CX6" s="35">
        <f>IF(CX7="",NA(),CX7)</f>
        <v>100</v>
      </c>
      <c r="CY6" s="35">
        <f t="shared" ref="CY6:DG6" si="11">IF(CY7="",NA(),CY7)</f>
        <v>100</v>
      </c>
      <c r="CZ6" s="35">
        <f t="shared" si="11"/>
        <v>100</v>
      </c>
      <c r="DA6" s="35">
        <f t="shared" si="11"/>
        <v>100</v>
      </c>
      <c r="DB6" s="35">
        <f t="shared" si="11"/>
        <v>100</v>
      </c>
      <c r="DC6" s="35">
        <f t="shared" si="11"/>
        <v>95.31</v>
      </c>
      <c r="DD6" s="35">
        <f t="shared" si="11"/>
        <v>95.3</v>
      </c>
      <c r="DE6" s="35">
        <f t="shared" si="11"/>
        <v>95.8</v>
      </c>
      <c r="DF6" s="35">
        <f t="shared" si="11"/>
        <v>94.81</v>
      </c>
      <c r="DG6" s="35">
        <f t="shared" si="11"/>
        <v>94.87</v>
      </c>
      <c r="DH6" s="34" t="str">
        <f>IF(DH7="","",IF(DH7="-","【-】","【"&amp;SUBSTITUTE(TEXT(DH7,"#,##0.00"),"-","△")&amp;"】"))</f>
        <v>【94.87】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c r="A7" s="28"/>
      <c r="B7" s="37">
        <v>2016</v>
      </c>
      <c r="C7" s="37">
        <v>64611</v>
      </c>
      <c r="D7" s="37">
        <v>47</v>
      </c>
      <c r="E7" s="37">
        <v>17</v>
      </c>
      <c r="F7" s="37">
        <v>8</v>
      </c>
      <c r="G7" s="37">
        <v>0</v>
      </c>
      <c r="H7" s="37" t="s">
        <v>110</v>
      </c>
      <c r="I7" s="37" t="s">
        <v>111</v>
      </c>
      <c r="J7" s="37" t="s">
        <v>112</v>
      </c>
      <c r="K7" s="37" t="s">
        <v>113</v>
      </c>
      <c r="L7" s="37" t="s">
        <v>114</v>
      </c>
      <c r="M7" s="37"/>
      <c r="N7" s="38" t="s">
        <v>115</v>
      </c>
      <c r="O7" s="38" t="s">
        <v>116</v>
      </c>
      <c r="P7" s="38">
        <v>0.27</v>
      </c>
      <c r="Q7" s="38">
        <v>100</v>
      </c>
      <c r="R7" s="38">
        <v>3672</v>
      </c>
      <c r="S7" s="38">
        <v>14340</v>
      </c>
      <c r="T7" s="38">
        <v>208.39</v>
      </c>
      <c r="U7" s="38">
        <v>68.81</v>
      </c>
      <c r="V7" s="38">
        <v>39</v>
      </c>
      <c r="W7" s="38">
        <v>0.06</v>
      </c>
      <c r="X7" s="38">
        <v>650</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195.18</v>
      </c>
      <c r="BL7" s="38">
        <v>183.02</v>
      </c>
      <c r="BM7" s="38">
        <v>163.30000000000001</v>
      </c>
      <c r="BN7" s="38">
        <v>332.28</v>
      </c>
      <c r="BO7" s="38">
        <v>274.07</v>
      </c>
      <c r="BP7" s="38">
        <v>274.07</v>
      </c>
      <c r="BQ7" s="38">
        <v>63.99</v>
      </c>
      <c r="BR7" s="38">
        <v>67.400000000000006</v>
      </c>
      <c r="BS7" s="38">
        <v>53.96</v>
      </c>
      <c r="BT7" s="38">
        <v>44.98</v>
      </c>
      <c r="BU7" s="38">
        <v>53.58</v>
      </c>
      <c r="BV7" s="38">
        <v>43.42</v>
      </c>
      <c r="BW7" s="38">
        <v>41.25</v>
      </c>
      <c r="BX7" s="38">
        <v>39.99</v>
      </c>
      <c r="BY7" s="38">
        <v>35.83</v>
      </c>
      <c r="BZ7" s="38">
        <v>37.06</v>
      </c>
      <c r="CA7" s="38">
        <v>37.06</v>
      </c>
      <c r="CB7" s="38">
        <v>308.42</v>
      </c>
      <c r="CC7" s="38">
        <v>280.17</v>
      </c>
      <c r="CD7" s="38">
        <v>317.43</v>
      </c>
      <c r="CE7" s="38">
        <v>488.46</v>
      </c>
      <c r="CF7" s="38">
        <v>405.63</v>
      </c>
      <c r="CG7" s="38">
        <v>442.13</v>
      </c>
      <c r="CH7" s="38">
        <v>457.42</v>
      </c>
      <c r="CI7" s="38">
        <v>477.5</v>
      </c>
      <c r="CJ7" s="38">
        <v>528.37</v>
      </c>
      <c r="CK7" s="38">
        <v>514.20000000000005</v>
      </c>
      <c r="CL7" s="38">
        <v>514.20000000000005</v>
      </c>
      <c r="CM7" s="38">
        <v>30.77</v>
      </c>
      <c r="CN7" s="38">
        <v>30.77</v>
      </c>
      <c r="CO7" s="38">
        <v>26.92</v>
      </c>
      <c r="CP7" s="38">
        <v>26.92</v>
      </c>
      <c r="CQ7" s="38">
        <v>26.92</v>
      </c>
      <c r="CR7" s="38">
        <v>28.09</v>
      </c>
      <c r="CS7" s="38">
        <v>28.6</v>
      </c>
      <c r="CT7" s="38">
        <v>28.81</v>
      </c>
      <c r="CU7" s="38">
        <v>27.46</v>
      </c>
      <c r="CV7" s="38">
        <v>27.55</v>
      </c>
      <c r="CW7" s="38">
        <v>27.55</v>
      </c>
      <c r="CX7" s="38">
        <v>100</v>
      </c>
      <c r="CY7" s="38">
        <v>100</v>
      </c>
      <c r="CZ7" s="38">
        <v>100</v>
      </c>
      <c r="DA7" s="38">
        <v>100</v>
      </c>
      <c r="DB7" s="38">
        <v>100</v>
      </c>
      <c r="DC7" s="38">
        <v>95.31</v>
      </c>
      <c r="DD7" s="38">
        <v>95.3</v>
      </c>
      <c r="DE7" s="38">
        <v>95.8</v>
      </c>
      <c r="DF7" s="38">
        <v>94.81</v>
      </c>
      <c r="DG7" s="38">
        <v>94.87</v>
      </c>
      <c r="DH7" s="38">
        <v>94.87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cp:lastPrinted>2018-02-07T00:52:14Z</cp:lastPrinted>
  <dcterms:created xsi:type="dcterms:W3CDTF">2017-12-25T02:37:31Z</dcterms:created>
  <dcterms:modified xsi:type="dcterms:W3CDTF">2018-02-07T00:52:20Z</dcterms:modified>
  <cp:category/>
</cp:coreProperties>
</file>