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0.116.77\kaiseki\山形県景気動向指数\02 月報作成\R6年景気動向指数（月報）\R6年1-3月分\HP関係\"/>
    </mc:Choice>
  </mc:AlternateContent>
  <bookViews>
    <workbookView xWindow="0" yWindow="0" windowWidth="28800" windowHeight="12240" tabRatio="827"/>
  </bookViews>
  <sheets>
    <sheet name="表紙" sheetId="73" r:id="rId1"/>
    <sheet name="１" sheetId="76" r:id="rId2"/>
    <sheet name="２" sheetId="70" r:id="rId3"/>
    <sheet name="３" sheetId="71" r:id="rId4"/>
    <sheet name="４" sheetId="72" r:id="rId5"/>
    <sheet name="５" sheetId="58" r:id="rId6"/>
    <sheet name="６" sheetId="57" r:id="rId7"/>
    <sheet name="７" sheetId="37" r:id="rId8"/>
    <sheet name="８" sheetId="38" r:id="rId9"/>
    <sheet name="９" sheetId="39" r:id="rId10"/>
    <sheet name="１０" sheetId="33" r:id="rId11"/>
    <sheet name="１１" sheetId="34" r:id="rId12"/>
    <sheet name="１２" sheetId="35" r:id="rId13"/>
    <sheet name="１３" sheetId="36" r:id="rId14"/>
    <sheet name="１４" sheetId="41" r:id="rId15"/>
    <sheet name="１５" sheetId="44" r:id="rId16"/>
    <sheet name="１６" sheetId="45" r:id="rId17"/>
    <sheet name="曲線データ" sheetId="46" state="hidden" r:id="rId18"/>
  </sheets>
  <externalReferences>
    <externalReference r:id="rId19"/>
  </externalReferences>
  <definedNames>
    <definedName name="_xlnm._FilterDatabase" localSheetId="2" hidden="1">'２'!$A$30:$J$50</definedName>
    <definedName name="_xlnm._FilterDatabase" localSheetId="3" hidden="1">'３'!$A$30:$I$46</definedName>
    <definedName name="_xlnm._FilterDatabase" localSheetId="4" hidden="1">'４'!$A$30:$I$46</definedName>
    <definedName name="label">[1]元データ!$J$3:INDEX('[1]P5.DIグラフ'!$K$1:$K$65536,COUNTA('[1]P5.DIグラフ'!$K$1:$K$65536))</definedName>
    <definedName name="P6.DI累計グラフ">[1]元データ!$J$3:INDEX('[1]P5.DIグラフ'!$K$1:$K$65536,COUNTA('[1]P5.DIグラフ'!$K$1:$K$65536))</definedName>
    <definedName name="_xlnm.Print_Area" localSheetId="1">'１'!$A$1:$G$38</definedName>
    <definedName name="_xlnm.Print_Area" localSheetId="10">'１０'!$A$1:$Q$33</definedName>
    <definedName name="_xlnm.Print_Area" localSheetId="11">'１１'!$A$1:$AH$40</definedName>
    <definedName name="_xlnm.Print_Area" localSheetId="12">'１２'!$A$1:$O$79</definedName>
    <definedName name="_xlnm.Print_Area" localSheetId="13">'１３'!$A$1:$N$48</definedName>
    <definedName name="_xlnm.Print_Area" localSheetId="14">'１４'!$A$1:$F$30</definedName>
    <definedName name="_xlnm.Print_Area" localSheetId="15">'１５'!$A$1:$AH$51</definedName>
    <definedName name="_xlnm.Print_Area" localSheetId="16">'１６'!$A$1:$L$61</definedName>
    <definedName name="_xlnm.Print_Area" localSheetId="2">'２'!$A$1:$I$53</definedName>
    <definedName name="_xlnm.Print_Area" localSheetId="3">'３'!$A$1:$I$47</definedName>
    <definedName name="_xlnm.Print_Area" localSheetId="4">'４'!$A$1:$I$47</definedName>
    <definedName name="_xlnm.Print_Area" localSheetId="5">'５'!$A$1:$AJ$54</definedName>
    <definedName name="_xlnm.Print_Area" localSheetId="6">'６'!$A$1:$O$73</definedName>
    <definedName name="_xlnm.Print_Area" localSheetId="7">'７'!$A$1:$H$48</definedName>
    <definedName name="_xlnm.Print_Area" localSheetId="8">'８'!$A$1:$G$46</definedName>
    <definedName name="_xlnm.Print_Area" localSheetId="9">'９'!$A$1:$F$46</definedName>
    <definedName name="_xlnm.Print_Area" localSheetId="0">表紙!$A$1:$J$46</definedName>
  </definedNames>
  <calcPr calcId="162913"/>
</workbook>
</file>

<file path=xl/calcChain.xml><?xml version="1.0" encoding="utf-8"?>
<calcChain xmlns="http://schemas.openxmlformats.org/spreadsheetml/2006/main">
  <c r="E20" i="33" l="1"/>
  <c r="F20" i="33"/>
  <c r="G20" i="33"/>
  <c r="H20" i="33"/>
  <c r="I20" i="33"/>
  <c r="J20" i="33"/>
  <c r="K20" i="33"/>
  <c r="L20" i="33"/>
  <c r="M20" i="33"/>
  <c r="N20" i="33"/>
  <c r="O20" i="33"/>
  <c r="P20" i="33"/>
  <c r="Q20" i="33"/>
  <c r="Q29" i="33" l="1"/>
  <c r="P29" i="33"/>
  <c r="O29" i="33"/>
  <c r="N29" i="33"/>
  <c r="M29" i="33"/>
  <c r="L29" i="33"/>
  <c r="K29" i="33"/>
  <c r="J29" i="33"/>
  <c r="I29" i="33"/>
  <c r="H29" i="33"/>
  <c r="G29" i="33"/>
  <c r="F29" i="33"/>
  <c r="E29" i="33"/>
  <c r="Q28" i="33"/>
  <c r="Q30" i="33" s="1"/>
  <c r="P28" i="33"/>
  <c r="P30" i="33" s="1"/>
  <c r="O28" i="33"/>
  <c r="O30" i="33" s="1"/>
  <c r="N28" i="33"/>
  <c r="N30" i="33" s="1"/>
  <c r="M28" i="33"/>
  <c r="M30" i="33" s="1"/>
  <c r="L28" i="33"/>
  <c r="L30" i="33" s="1"/>
  <c r="K28" i="33"/>
  <c r="K30" i="33" s="1"/>
  <c r="J28" i="33"/>
  <c r="I28" i="33"/>
  <c r="H28" i="33"/>
  <c r="G28" i="33"/>
  <c r="F28" i="33"/>
  <c r="E28" i="33"/>
  <c r="E30" i="33" s="1"/>
  <c r="I30" i="33" l="1"/>
  <c r="J30" i="33"/>
  <c r="F30" i="33"/>
  <c r="G30" i="33"/>
  <c r="H30" i="33"/>
  <c r="F12" i="33"/>
  <c r="G12" i="33"/>
  <c r="H12" i="33"/>
  <c r="I12" i="33"/>
  <c r="J12" i="33"/>
  <c r="K12" i="33"/>
  <c r="L12" i="33"/>
  <c r="M12" i="33"/>
  <c r="N12" i="33"/>
  <c r="O12" i="33"/>
  <c r="P12" i="33"/>
  <c r="Q12" i="33"/>
  <c r="E12" i="33"/>
  <c r="E21" i="33"/>
  <c r="Q11" i="33"/>
  <c r="P11" i="33"/>
  <c r="O11" i="33"/>
  <c r="O13" i="33" s="1"/>
  <c r="M11" i="33"/>
  <c r="M13" i="33" s="1"/>
  <c r="L11" i="33"/>
  <c r="K11" i="33"/>
  <c r="K13" i="33" s="1"/>
  <c r="J11" i="33"/>
  <c r="J13" i="33" s="1"/>
  <c r="I11" i="33"/>
  <c r="H11" i="33"/>
  <c r="H13" i="33" s="1"/>
  <c r="G11" i="33"/>
  <c r="G13" i="33" s="1"/>
  <c r="F11" i="33"/>
  <c r="F13" i="33" s="1"/>
  <c r="N11" i="33"/>
  <c r="N13" i="33" s="1"/>
  <c r="E11" i="33"/>
  <c r="E13" i="33" l="1"/>
  <c r="L13" i="33"/>
  <c r="P13" i="33"/>
  <c r="Q13" i="33"/>
  <c r="I13" i="33"/>
  <c r="E22" i="33"/>
  <c r="F21" i="33" l="1"/>
  <c r="F22" i="33" s="1"/>
  <c r="G21" i="33"/>
  <c r="G22" i="33" l="1"/>
  <c r="Q21" i="33" l="1"/>
  <c r="Q22" i="33" s="1"/>
  <c r="H21" i="33"/>
  <c r="H22" i="33" s="1"/>
  <c r="I21" i="33"/>
  <c r="I22" i="33" s="1"/>
  <c r="J21" i="33"/>
  <c r="J22" i="33" s="1"/>
  <c r="K21" i="33"/>
  <c r="K22" i="33" s="1"/>
  <c r="L21" i="33"/>
  <c r="L22" i="33" s="1"/>
  <c r="M21" i="33"/>
  <c r="M22" i="33" s="1"/>
  <c r="N21" i="33"/>
  <c r="N22" i="33" s="1"/>
  <c r="O21" i="33"/>
  <c r="O22" i="33" s="1"/>
  <c r="P21" i="33"/>
  <c r="P22" i="33" s="1"/>
  <c r="D541" i="46"/>
  <c r="D1" i="46"/>
  <c r="D2" i="46"/>
  <c r="D3" i="46"/>
  <c r="D4" i="46"/>
  <c r="D5" i="46"/>
  <c r="D6" i="46"/>
  <c r="D7" i="46"/>
  <c r="D8" i="46"/>
  <c r="D9" i="46"/>
  <c r="D10" i="46"/>
  <c r="D11" i="46"/>
  <c r="D12" i="46"/>
  <c r="D13" i="46"/>
  <c r="D14" i="46"/>
  <c r="D15" i="46"/>
  <c r="D16" i="46"/>
  <c r="D17" i="46"/>
  <c r="D18" i="46"/>
  <c r="D19" i="46"/>
  <c r="D20" i="46"/>
  <c r="D21" i="46"/>
  <c r="D22" i="46"/>
  <c r="D23" i="46"/>
  <c r="D24" i="46"/>
  <c r="D25" i="46"/>
  <c r="D26" i="46"/>
  <c r="D27" i="46"/>
  <c r="D28" i="46"/>
  <c r="D29" i="46"/>
  <c r="D30" i="46"/>
  <c r="D31" i="46"/>
  <c r="D32" i="46"/>
  <c r="D33" i="46"/>
  <c r="D34" i="46"/>
  <c r="D35" i="46"/>
  <c r="D36" i="46"/>
  <c r="D37" i="46"/>
  <c r="D38" i="46"/>
  <c r="D39" i="46"/>
  <c r="D40" i="46"/>
  <c r="D41" i="46"/>
  <c r="D42" i="46"/>
  <c r="D43" i="46"/>
  <c r="D44" i="46"/>
  <c r="D45" i="46"/>
  <c r="D46" i="46"/>
  <c r="C47" i="46"/>
  <c r="D47" i="46"/>
  <c r="C48" i="46"/>
  <c r="D48" i="46"/>
  <c r="C49" i="46"/>
  <c r="D49" i="46"/>
  <c r="C50" i="46"/>
  <c r="D50" i="46"/>
  <c r="C51" i="46"/>
  <c r="D51" i="46"/>
  <c r="C52" i="46"/>
  <c r="D52" i="46"/>
  <c r="C53" i="46"/>
  <c r="D53" i="46"/>
  <c r="C54" i="46"/>
  <c r="D54" i="46"/>
  <c r="C55" i="46"/>
  <c r="D55" i="46"/>
  <c r="C56" i="46"/>
  <c r="D56" i="46"/>
  <c r="C57" i="46"/>
  <c r="D57" i="46"/>
  <c r="C58" i="46"/>
  <c r="D58" i="46"/>
  <c r="C59" i="46"/>
  <c r="D59" i="46"/>
  <c r="C60" i="46"/>
  <c r="D60" i="46"/>
  <c r="C61" i="46"/>
  <c r="D61" i="46"/>
  <c r="C62" i="46"/>
  <c r="D62" i="46"/>
  <c r="C63" i="46"/>
  <c r="D63" i="46"/>
  <c r="C64" i="46"/>
  <c r="D64" i="46"/>
  <c r="C65" i="46"/>
  <c r="D65" i="46"/>
  <c r="C66" i="46"/>
  <c r="D66" i="46"/>
  <c r="C67" i="46"/>
  <c r="D67" i="46"/>
  <c r="C68" i="46"/>
  <c r="D68" i="46"/>
  <c r="C69" i="46"/>
  <c r="D69" i="46"/>
  <c r="C70" i="46"/>
  <c r="D70" i="46"/>
  <c r="C71" i="46"/>
  <c r="D71" i="46"/>
  <c r="C72" i="46"/>
  <c r="D72" i="46"/>
  <c r="C73" i="46"/>
  <c r="D73" i="46"/>
  <c r="C74" i="46"/>
  <c r="D74" i="46"/>
  <c r="C75" i="46"/>
  <c r="D75" i="46"/>
  <c r="C76" i="46"/>
  <c r="D76" i="46"/>
  <c r="C77" i="46"/>
  <c r="D77" i="46"/>
  <c r="C78" i="46"/>
  <c r="D78" i="46"/>
  <c r="C79" i="46"/>
  <c r="D79" i="46"/>
  <c r="C80" i="46"/>
  <c r="D80" i="46"/>
  <c r="C81" i="46"/>
  <c r="D81" i="46"/>
  <c r="C82" i="46"/>
  <c r="D82" i="46"/>
  <c r="C83" i="46"/>
  <c r="D83" i="46"/>
  <c r="C84" i="46"/>
  <c r="D84" i="46"/>
  <c r="C85" i="46"/>
  <c r="D85" i="46"/>
  <c r="C86" i="46"/>
  <c r="D86" i="46"/>
  <c r="C87" i="46"/>
  <c r="D87" i="46"/>
  <c r="C88" i="46"/>
  <c r="D88" i="46"/>
  <c r="C89" i="46"/>
  <c r="D89" i="46"/>
  <c r="C90" i="46"/>
  <c r="D90" i="46"/>
  <c r="C91" i="46"/>
  <c r="D91" i="46"/>
  <c r="C92" i="46"/>
  <c r="D92" i="46"/>
  <c r="C93" i="46"/>
  <c r="D93" i="46"/>
  <c r="C94" i="46"/>
  <c r="D94" i="46"/>
  <c r="C95" i="46"/>
  <c r="D95" i="46"/>
  <c r="C96" i="46"/>
  <c r="D96" i="46"/>
  <c r="C97" i="46"/>
  <c r="D97" i="46"/>
  <c r="C98" i="46"/>
  <c r="D98" i="46"/>
  <c r="C99" i="46"/>
  <c r="D99" i="46"/>
  <c r="C100" i="46"/>
  <c r="D100" i="46"/>
  <c r="C101" i="46"/>
  <c r="D101" i="46"/>
  <c r="C102" i="46"/>
  <c r="D102" i="46"/>
  <c r="C103" i="46"/>
  <c r="D103" i="46"/>
  <c r="C104" i="46"/>
  <c r="D104" i="46"/>
  <c r="C105" i="46"/>
  <c r="D105" i="46"/>
  <c r="C106" i="46"/>
  <c r="D106" i="46"/>
  <c r="C107" i="46"/>
  <c r="D107" i="46"/>
  <c r="C108" i="46"/>
  <c r="D108" i="46"/>
  <c r="C109" i="46"/>
  <c r="D109" i="46"/>
  <c r="C110" i="46"/>
  <c r="D110" i="46"/>
  <c r="C111" i="46"/>
  <c r="D111" i="46"/>
  <c r="C112" i="46"/>
  <c r="D112" i="46"/>
  <c r="C113" i="46"/>
  <c r="D113" i="46"/>
  <c r="C114" i="46"/>
  <c r="D114" i="46"/>
  <c r="C115" i="46"/>
  <c r="D115" i="46"/>
  <c r="C116" i="46"/>
  <c r="D116" i="46"/>
  <c r="C117" i="46"/>
  <c r="D117" i="46"/>
  <c r="C118" i="46"/>
  <c r="D118" i="46"/>
  <c r="C119" i="46"/>
  <c r="D119" i="46"/>
  <c r="C120" i="46"/>
  <c r="D120" i="46"/>
  <c r="C121" i="46"/>
  <c r="D121" i="46"/>
  <c r="C122" i="46"/>
  <c r="D122" i="46"/>
  <c r="C123" i="46"/>
  <c r="D123" i="46"/>
  <c r="C124" i="46"/>
  <c r="D124" i="46"/>
  <c r="C125" i="46"/>
  <c r="D125" i="46"/>
  <c r="C126" i="46"/>
  <c r="D126" i="46"/>
  <c r="C127" i="46"/>
  <c r="D127" i="46"/>
  <c r="C128" i="46"/>
  <c r="D128" i="46"/>
  <c r="C129" i="46"/>
  <c r="D129" i="46"/>
  <c r="C130" i="46"/>
  <c r="D130" i="46"/>
  <c r="C131" i="46"/>
  <c r="D131" i="46"/>
  <c r="C132" i="46"/>
  <c r="D132" i="46"/>
  <c r="C133" i="46"/>
  <c r="D133" i="46"/>
  <c r="C134" i="46"/>
  <c r="D134" i="46"/>
  <c r="C135" i="46"/>
  <c r="D135" i="46"/>
  <c r="C136" i="46"/>
  <c r="D136" i="46"/>
  <c r="C137" i="46"/>
  <c r="D137" i="46"/>
  <c r="C138" i="46"/>
  <c r="D138" i="46"/>
  <c r="C139" i="46"/>
  <c r="D139" i="46"/>
  <c r="C140" i="46"/>
  <c r="D140" i="46"/>
  <c r="C141" i="46"/>
  <c r="D141" i="46"/>
  <c r="C142" i="46"/>
  <c r="D142" i="46"/>
  <c r="C143" i="46"/>
  <c r="D143" i="46"/>
  <c r="C144" i="46"/>
  <c r="D144" i="46"/>
  <c r="C145" i="46"/>
  <c r="D145" i="46"/>
  <c r="C146" i="46"/>
  <c r="D146" i="46"/>
  <c r="C147" i="46"/>
  <c r="D147" i="46"/>
  <c r="C148" i="46"/>
  <c r="D148" i="46"/>
  <c r="C149" i="46"/>
  <c r="D149" i="46"/>
  <c r="C150" i="46"/>
  <c r="D150" i="46"/>
  <c r="C151" i="46"/>
  <c r="D151" i="46"/>
  <c r="C152" i="46"/>
  <c r="D152" i="46"/>
  <c r="C153" i="46"/>
  <c r="D153" i="46"/>
  <c r="C154" i="46"/>
  <c r="D154" i="46"/>
  <c r="C155" i="46"/>
  <c r="D155" i="46"/>
  <c r="C156" i="46"/>
  <c r="D156" i="46"/>
  <c r="C157" i="46"/>
  <c r="D157" i="46"/>
  <c r="C158" i="46"/>
  <c r="D158" i="46"/>
  <c r="C159" i="46"/>
  <c r="D159" i="46"/>
  <c r="C160" i="46"/>
  <c r="D160" i="46"/>
  <c r="C161" i="46"/>
  <c r="D161" i="46"/>
  <c r="C162" i="46"/>
  <c r="D162" i="46"/>
  <c r="C163" i="46"/>
  <c r="D163" i="46"/>
  <c r="C164" i="46"/>
  <c r="D164" i="46"/>
  <c r="C165" i="46"/>
  <c r="D165" i="46"/>
  <c r="C166" i="46"/>
  <c r="D166" i="46"/>
  <c r="C167" i="46"/>
  <c r="D167" i="46"/>
  <c r="C168" i="46"/>
  <c r="D168" i="46"/>
  <c r="C169" i="46"/>
  <c r="D169" i="46"/>
  <c r="C170" i="46"/>
  <c r="D170" i="46"/>
  <c r="C171" i="46"/>
  <c r="D171" i="46"/>
  <c r="C172" i="46"/>
  <c r="D172" i="46"/>
  <c r="C173" i="46"/>
  <c r="D173" i="46"/>
  <c r="C174" i="46"/>
  <c r="D174" i="46"/>
  <c r="C175" i="46"/>
  <c r="D175" i="46"/>
  <c r="C176" i="46"/>
  <c r="D176" i="46"/>
  <c r="C177" i="46"/>
  <c r="D177" i="46"/>
  <c r="C178" i="46"/>
  <c r="D178" i="46"/>
  <c r="C179" i="46"/>
  <c r="D179" i="46"/>
  <c r="C180" i="46"/>
  <c r="D180" i="46"/>
  <c r="C181" i="46"/>
  <c r="D181" i="46"/>
  <c r="C182" i="46"/>
  <c r="D182" i="46"/>
  <c r="C183" i="46"/>
  <c r="D183" i="46"/>
  <c r="C184" i="46"/>
  <c r="D184" i="46"/>
  <c r="C185" i="46"/>
  <c r="D185" i="46"/>
  <c r="C186" i="46"/>
  <c r="D186" i="46"/>
  <c r="C187" i="46"/>
  <c r="D187" i="46"/>
  <c r="C188" i="46"/>
  <c r="D188" i="46"/>
  <c r="C189" i="46"/>
  <c r="D189" i="46"/>
  <c r="C190" i="46"/>
  <c r="D190" i="46"/>
  <c r="C191" i="46"/>
  <c r="D191" i="46"/>
  <c r="C192" i="46"/>
  <c r="D192" i="46"/>
  <c r="C193" i="46"/>
  <c r="D193" i="46"/>
  <c r="C194" i="46"/>
  <c r="D194" i="46"/>
  <c r="C195" i="46"/>
  <c r="D195" i="46"/>
  <c r="C196" i="46"/>
  <c r="D196" i="46"/>
  <c r="C197" i="46"/>
  <c r="D197" i="46"/>
  <c r="C198" i="46"/>
  <c r="D198" i="46"/>
  <c r="C199" i="46"/>
  <c r="D199" i="46"/>
  <c r="C200" i="46"/>
  <c r="D200" i="46"/>
  <c r="C201" i="46"/>
  <c r="D201" i="46"/>
  <c r="C202" i="46"/>
  <c r="D202" i="46"/>
  <c r="C203" i="46"/>
  <c r="D203" i="46"/>
  <c r="C204" i="46"/>
  <c r="D204" i="46"/>
  <c r="C205" i="46"/>
  <c r="D205" i="46"/>
  <c r="C206" i="46"/>
  <c r="D206" i="46"/>
  <c r="C207" i="46"/>
  <c r="D207" i="46"/>
  <c r="C208" i="46"/>
  <c r="D208" i="46"/>
  <c r="C209" i="46"/>
  <c r="D209" i="46"/>
  <c r="C210" i="46"/>
  <c r="D210" i="46"/>
  <c r="C211" i="46"/>
  <c r="D211" i="46"/>
  <c r="C212" i="46"/>
  <c r="D212" i="46"/>
  <c r="C213" i="46"/>
  <c r="D213" i="46"/>
  <c r="C214" i="46"/>
  <c r="D214" i="46"/>
  <c r="C215" i="46"/>
  <c r="D215" i="46"/>
  <c r="C216" i="46"/>
  <c r="D216" i="46"/>
  <c r="C217" i="46"/>
  <c r="D217" i="46"/>
  <c r="C218" i="46"/>
  <c r="D218" i="46"/>
  <c r="C219" i="46"/>
  <c r="D219" i="46"/>
  <c r="C220" i="46"/>
  <c r="D220" i="46"/>
  <c r="C221" i="46"/>
  <c r="D221" i="46"/>
  <c r="C222" i="46"/>
  <c r="D222" i="46"/>
  <c r="C223" i="46"/>
  <c r="D223" i="46"/>
  <c r="C224" i="46"/>
  <c r="D224" i="46"/>
  <c r="C225" i="46"/>
  <c r="D225" i="46"/>
  <c r="C226" i="46"/>
  <c r="D226" i="46"/>
  <c r="C227" i="46"/>
  <c r="D227" i="46"/>
  <c r="C228" i="46"/>
  <c r="D228" i="46"/>
  <c r="C229" i="46"/>
  <c r="D229" i="46"/>
  <c r="C230" i="46"/>
  <c r="D230" i="46"/>
  <c r="C231" i="46"/>
  <c r="D231" i="46"/>
  <c r="C232" i="46"/>
  <c r="D232" i="46"/>
  <c r="C233" i="46"/>
  <c r="D233" i="46"/>
  <c r="C234" i="46"/>
  <c r="D234" i="46"/>
  <c r="C235" i="46"/>
  <c r="D235" i="46"/>
  <c r="C236" i="46"/>
  <c r="D236" i="46"/>
  <c r="C237" i="46"/>
  <c r="D237" i="46"/>
  <c r="C238" i="46"/>
  <c r="D238" i="46"/>
  <c r="C239" i="46"/>
  <c r="D239" i="46"/>
  <c r="C240" i="46"/>
  <c r="D240" i="46"/>
  <c r="C241" i="46"/>
  <c r="D241" i="46"/>
  <c r="C242" i="46"/>
  <c r="D242" i="46"/>
  <c r="C243" i="46"/>
  <c r="D243" i="46"/>
  <c r="C244" i="46"/>
  <c r="D244" i="46"/>
  <c r="C245" i="46"/>
  <c r="D245" i="46"/>
  <c r="C246" i="46"/>
  <c r="D246" i="46"/>
  <c r="C247" i="46"/>
  <c r="D247" i="46"/>
  <c r="C248" i="46"/>
  <c r="D248" i="46"/>
  <c r="C249" i="46"/>
  <c r="D249" i="46"/>
  <c r="C250" i="46"/>
  <c r="D250" i="46"/>
  <c r="C251" i="46"/>
  <c r="D251" i="46"/>
  <c r="C252" i="46"/>
  <c r="D252" i="46"/>
  <c r="C253" i="46"/>
  <c r="D253" i="46"/>
  <c r="C254" i="46"/>
  <c r="D254" i="46"/>
  <c r="C255" i="46"/>
  <c r="D255" i="46"/>
  <c r="C256" i="46"/>
  <c r="D256" i="46"/>
  <c r="C257" i="46"/>
  <c r="D257" i="46"/>
  <c r="C258" i="46"/>
  <c r="D258" i="46"/>
  <c r="C259" i="46"/>
  <c r="D259" i="46"/>
  <c r="C260" i="46"/>
  <c r="D260" i="46"/>
  <c r="C261" i="46"/>
  <c r="D261" i="46"/>
  <c r="C262" i="46"/>
  <c r="D262" i="46"/>
  <c r="C263" i="46"/>
  <c r="D263" i="46"/>
  <c r="C264" i="46"/>
  <c r="D264" i="46"/>
  <c r="C265" i="46"/>
  <c r="D265" i="46"/>
  <c r="C266" i="46"/>
  <c r="D266" i="46"/>
  <c r="C267" i="46"/>
  <c r="D267" i="46"/>
  <c r="C268" i="46"/>
  <c r="D268" i="46"/>
  <c r="C269" i="46"/>
  <c r="D269" i="46"/>
  <c r="C270" i="46"/>
  <c r="D270" i="46"/>
  <c r="C271" i="46"/>
  <c r="D271" i="46"/>
  <c r="C272" i="46"/>
  <c r="D272" i="46"/>
  <c r="C273" i="46"/>
  <c r="D273" i="46"/>
  <c r="C274" i="46"/>
  <c r="D274" i="46"/>
  <c r="C275" i="46"/>
  <c r="D275" i="46"/>
  <c r="C276" i="46"/>
  <c r="D276" i="46"/>
  <c r="C277" i="46"/>
  <c r="D277" i="46"/>
  <c r="C278" i="46"/>
  <c r="D278" i="46"/>
  <c r="C279" i="46"/>
  <c r="D279" i="46"/>
  <c r="C280" i="46"/>
  <c r="D280" i="46"/>
  <c r="C281" i="46"/>
  <c r="D281" i="46"/>
  <c r="C282" i="46"/>
  <c r="D282" i="46"/>
  <c r="C283" i="46"/>
  <c r="D283" i="46"/>
  <c r="C284" i="46"/>
  <c r="D284" i="46"/>
  <c r="C285" i="46"/>
  <c r="D285" i="46"/>
  <c r="C286" i="46"/>
  <c r="D286" i="46"/>
  <c r="C287" i="46"/>
  <c r="D287" i="46"/>
  <c r="C288" i="46"/>
  <c r="D288" i="46"/>
  <c r="C289" i="46"/>
  <c r="D289" i="46"/>
  <c r="C290" i="46"/>
  <c r="D290" i="46"/>
  <c r="C291" i="46"/>
  <c r="D291" i="46"/>
  <c r="C292" i="46"/>
  <c r="D292" i="46"/>
  <c r="C293" i="46"/>
  <c r="D293" i="46"/>
  <c r="C294" i="46"/>
  <c r="D294" i="46"/>
  <c r="C295" i="46"/>
  <c r="D295" i="46"/>
  <c r="C296" i="46"/>
  <c r="D296" i="46"/>
  <c r="C297" i="46"/>
  <c r="D297" i="46"/>
  <c r="C298" i="46"/>
  <c r="D298" i="46"/>
  <c r="C299" i="46"/>
  <c r="D299" i="46"/>
  <c r="C300" i="46"/>
  <c r="D300" i="46"/>
  <c r="C301" i="46"/>
  <c r="D301" i="46"/>
  <c r="C302" i="46"/>
  <c r="D302" i="46"/>
  <c r="C303" i="46"/>
  <c r="D303" i="46"/>
  <c r="C304" i="46"/>
  <c r="D304" i="46"/>
  <c r="C305" i="46"/>
  <c r="D305" i="46"/>
  <c r="C306" i="46"/>
  <c r="D306" i="46"/>
  <c r="C307" i="46"/>
  <c r="D307" i="46"/>
  <c r="C308" i="46"/>
  <c r="D308" i="46"/>
  <c r="C309" i="46"/>
  <c r="D309" i="46"/>
  <c r="C310" i="46"/>
  <c r="D310" i="46"/>
  <c r="C311" i="46"/>
  <c r="D311" i="46"/>
  <c r="C312" i="46"/>
  <c r="D312" i="46"/>
  <c r="C313" i="46"/>
  <c r="D313" i="46"/>
  <c r="C314" i="46"/>
  <c r="D314" i="46"/>
  <c r="C315" i="46"/>
  <c r="D315" i="46"/>
  <c r="C316" i="46"/>
  <c r="D316" i="46"/>
  <c r="C317" i="46"/>
  <c r="D317" i="46"/>
  <c r="C318" i="46"/>
  <c r="D318" i="46"/>
  <c r="C319" i="46"/>
  <c r="D319" i="46"/>
  <c r="C320" i="46"/>
  <c r="D320" i="46"/>
  <c r="C321" i="46"/>
  <c r="D321" i="46"/>
  <c r="C322" i="46"/>
  <c r="D322" i="46"/>
  <c r="C323" i="46"/>
  <c r="D323" i="46"/>
  <c r="C324" i="46"/>
  <c r="D324" i="46"/>
  <c r="C325" i="46"/>
  <c r="D325" i="46"/>
  <c r="C326" i="46"/>
  <c r="D326" i="46"/>
  <c r="C327" i="46"/>
  <c r="D327" i="46"/>
  <c r="C328" i="46"/>
  <c r="D328" i="46"/>
  <c r="C329" i="46"/>
  <c r="D329" i="46"/>
  <c r="C330" i="46"/>
  <c r="D330" i="46"/>
  <c r="C331" i="46"/>
  <c r="D331" i="46"/>
  <c r="C332" i="46"/>
  <c r="D332" i="46"/>
  <c r="C333" i="46"/>
  <c r="D333" i="46"/>
  <c r="C334" i="46"/>
  <c r="D334" i="46"/>
  <c r="C335" i="46"/>
  <c r="D335" i="46"/>
  <c r="C336" i="46"/>
  <c r="D336" i="46"/>
  <c r="C337" i="46"/>
  <c r="D337" i="46"/>
  <c r="C338" i="46"/>
  <c r="D338" i="46"/>
  <c r="C339" i="46"/>
  <c r="D339" i="46"/>
  <c r="C340" i="46"/>
  <c r="D340" i="46"/>
  <c r="C341" i="46"/>
  <c r="D341" i="46"/>
  <c r="C342" i="46"/>
  <c r="D342" i="46"/>
  <c r="C343" i="46"/>
  <c r="D343" i="46"/>
  <c r="C344" i="46"/>
  <c r="D344" i="46"/>
  <c r="C345" i="46"/>
  <c r="D345" i="46"/>
  <c r="C346" i="46"/>
  <c r="D346" i="46"/>
  <c r="C347" i="46"/>
  <c r="D347" i="46"/>
  <c r="C348" i="46"/>
  <c r="D348" i="46"/>
  <c r="C349" i="46"/>
  <c r="D349" i="46"/>
  <c r="C350" i="46"/>
  <c r="D350" i="46"/>
  <c r="C351" i="46"/>
  <c r="D351" i="46"/>
  <c r="C352" i="46"/>
  <c r="D352" i="46"/>
  <c r="C353" i="46"/>
  <c r="D353" i="46"/>
  <c r="C354" i="46"/>
  <c r="D354" i="46"/>
  <c r="C355" i="46"/>
  <c r="D355" i="46"/>
  <c r="C356" i="46"/>
  <c r="D356" i="46"/>
  <c r="C357" i="46"/>
  <c r="D357" i="46"/>
  <c r="C358" i="46"/>
  <c r="D358" i="46"/>
  <c r="C359" i="46"/>
  <c r="D359" i="46"/>
  <c r="C360" i="46"/>
  <c r="D360" i="46"/>
  <c r="C361" i="46"/>
  <c r="D361" i="46"/>
  <c r="C362" i="46"/>
  <c r="D362" i="46"/>
  <c r="C363" i="46"/>
  <c r="D363" i="46"/>
  <c r="C364" i="46"/>
  <c r="D364" i="46"/>
  <c r="C365" i="46"/>
  <c r="D365" i="46"/>
  <c r="C366" i="46"/>
  <c r="D366" i="46"/>
  <c r="C367" i="46"/>
  <c r="D367" i="46"/>
  <c r="C368" i="46"/>
  <c r="D368" i="46"/>
  <c r="C369" i="46"/>
  <c r="D369" i="46"/>
  <c r="C370" i="46"/>
  <c r="D370" i="46"/>
  <c r="C371" i="46"/>
  <c r="D371" i="46"/>
  <c r="C372" i="46"/>
  <c r="D372" i="46"/>
  <c r="C373" i="46"/>
  <c r="D373" i="46"/>
  <c r="C374" i="46"/>
  <c r="D374" i="46"/>
  <c r="C375" i="46"/>
  <c r="D375" i="46"/>
  <c r="C376" i="46"/>
  <c r="D376" i="46"/>
  <c r="C377" i="46"/>
  <c r="D377" i="46"/>
  <c r="C378" i="46"/>
  <c r="D378" i="46"/>
  <c r="C379" i="46"/>
  <c r="D379" i="46"/>
  <c r="C380" i="46"/>
  <c r="D380" i="46"/>
  <c r="C381" i="46"/>
  <c r="D381" i="46"/>
  <c r="C382" i="46"/>
  <c r="D382" i="46"/>
  <c r="C383" i="46"/>
  <c r="D383" i="46"/>
  <c r="C384" i="46"/>
  <c r="D384" i="46"/>
  <c r="C385" i="46"/>
  <c r="D385" i="46"/>
  <c r="C386" i="46"/>
  <c r="D386" i="46"/>
  <c r="C387" i="46"/>
  <c r="D387" i="46"/>
  <c r="C388" i="46"/>
  <c r="D388" i="46"/>
  <c r="C389" i="46"/>
  <c r="D389" i="46"/>
  <c r="C390" i="46"/>
  <c r="D390" i="46"/>
  <c r="C391" i="46"/>
  <c r="D391" i="46"/>
  <c r="C392" i="46"/>
  <c r="D392" i="46"/>
  <c r="C393" i="46"/>
  <c r="D393" i="46"/>
  <c r="C394" i="46"/>
  <c r="D394" i="46"/>
  <c r="C395" i="46"/>
  <c r="D395" i="46"/>
  <c r="C396" i="46"/>
  <c r="D396" i="46"/>
  <c r="C397" i="46"/>
  <c r="D397" i="46"/>
  <c r="C398" i="46"/>
  <c r="D398" i="46"/>
  <c r="C399" i="46"/>
  <c r="D399" i="46"/>
  <c r="C400" i="46"/>
  <c r="D400" i="46"/>
  <c r="C401" i="46"/>
  <c r="D401" i="46"/>
  <c r="C402" i="46"/>
  <c r="D402" i="46"/>
  <c r="C403" i="46"/>
  <c r="D403" i="46"/>
  <c r="C404" i="46"/>
  <c r="D404" i="46"/>
  <c r="C405" i="46"/>
  <c r="D405" i="46"/>
  <c r="C406" i="46"/>
  <c r="D406" i="46"/>
  <c r="C407" i="46"/>
  <c r="D407" i="46"/>
  <c r="C408" i="46"/>
  <c r="D408" i="46"/>
  <c r="C409" i="46"/>
  <c r="D409" i="46"/>
  <c r="C410" i="46"/>
  <c r="D410" i="46"/>
  <c r="C411" i="46"/>
  <c r="D411" i="46"/>
  <c r="C412" i="46"/>
  <c r="D412" i="46"/>
  <c r="C413" i="46"/>
  <c r="D413" i="46"/>
  <c r="C414" i="46"/>
  <c r="D414" i="46"/>
  <c r="C415" i="46"/>
  <c r="D415" i="46"/>
  <c r="C416" i="46"/>
  <c r="D416" i="46"/>
  <c r="C417" i="46"/>
  <c r="D417" i="46"/>
  <c r="C418" i="46"/>
  <c r="D418" i="46"/>
  <c r="C419" i="46"/>
  <c r="D419" i="46"/>
  <c r="C420" i="46"/>
  <c r="D420" i="46"/>
  <c r="C421" i="46"/>
  <c r="D421" i="46"/>
  <c r="C422" i="46"/>
  <c r="D422" i="46"/>
  <c r="C423" i="46"/>
  <c r="D423" i="46"/>
  <c r="C424" i="46"/>
  <c r="D424" i="46"/>
  <c r="C425" i="46"/>
  <c r="D425" i="46"/>
  <c r="C426" i="46"/>
  <c r="D426" i="46"/>
  <c r="C427" i="46"/>
  <c r="D427" i="46"/>
  <c r="C428" i="46"/>
  <c r="D428" i="46"/>
  <c r="C429" i="46"/>
  <c r="D429" i="46"/>
  <c r="C430" i="46"/>
  <c r="D430" i="46"/>
  <c r="C431" i="46"/>
  <c r="D431" i="46"/>
  <c r="C432" i="46"/>
  <c r="D432" i="46"/>
  <c r="C433" i="46"/>
  <c r="D433" i="46"/>
  <c r="C434" i="46"/>
  <c r="D434" i="46"/>
  <c r="C435" i="46"/>
  <c r="D435" i="46"/>
  <c r="C436" i="46"/>
  <c r="D436" i="46"/>
  <c r="C437" i="46"/>
  <c r="D437" i="46"/>
  <c r="C438" i="46"/>
  <c r="D438" i="46"/>
  <c r="C439" i="46"/>
  <c r="D439" i="46"/>
  <c r="C440" i="46"/>
  <c r="D440" i="46"/>
  <c r="C441" i="46"/>
  <c r="D441" i="46"/>
  <c r="C442" i="46"/>
  <c r="D442" i="46"/>
  <c r="C443" i="46"/>
  <c r="D443" i="46"/>
  <c r="C444" i="46"/>
  <c r="D444" i="46"/>
  <c r="C445" i="46"/>
  <c r="D445" i="46"/>
  <c r="C446" i="46"/>
  <c r="D446" i="46"/>
  <c r="C447" i="46"/>
  <c r="D447" i="46"/>
  <c r="C448" i="46"/>
  <c r="D448" i="46"/>
  <c r="C449" i="46"/>
  <c r="D449" i="46"/>
  <c r="C450" i="46"/>
  <c r="D450" i="46"/>
  <c r="C451" i="46"/>
  <c r="D451" i="46"/>
  <c r="C452" i="46"/>
  <c r="D452" i="46"/>
  <c r="C453" i="46"/>
  <c r="D453" i="46"/>
  <c r="C454" i="46"/>
  <c r="D454" i="46"/>
  <c r="C455" i="46"/>
  <c r="D455" i="46"/>
  <c r="C456" i="46"/>
  <c r="D456" i="46"/>
  <c r="C457" i="46"/>
  <c r="D457" i="46"/>
  <c r="C458" i="46"/>
  <c r="D458" i="46"/>
  <c r="C459" i="46"/>
  <c r="D459" i="46"/>
  <c r="C460" i="46"/>
  <c r="D460" i="46"/>
  <c r="C461" i="46"/>
  <c r="D461" i="46"/>
  <c r="C462" i="46"/>
  <c r="D462" i="46"/>
  <c r="C463" i="46"/>
  <c r="D463" i="46"/>
  <c r="C464" i="46"/>
  <c r="D464" i="46"/>
  <c r="C465" i="46"/>
  <c r="D465" i="46"/>
  <c r="C466" i="46"/>
  <c r="D466" i="46"/>
  <c r="C467" i="46"/>
  <c r="D467" i="46"/>
  <c r="C468" i="46"/>
  <c r="D468" i="46"/>
  <c r="C469" i="46"/>
  <c r="D469" i="46"/>
  <c r="C470" i="46"/>
  <c r="D470" i="46"/>
  <c r="C471" i="46"/>
  <c r="D471" i="46"/>
  <c r="C472" i="46"/>
  <c r="D472" i="46"/>
  <c r="C473" i="46"/>
  <c r="D473" i="46"/>
  <c r="C474" i="46"/>
  <c r="D474" i="46"/>
  <c r="C475" i="46"/>
  <c r="D475" i="46"/>
  <c r="C476" i="46"/>
  <c r="D476" i="46"/>
  <c r="C477" i="46"/>
  <c r="D477" i="46"/>
  <c r="C478" i="46"/>
  <c r="D478" i="46"/>
  <c r="C479" i="46"/>
  <c r="D479" i="46"/>
  <c r="C480" i="46"/>
  <c r="D480" i="46"/>
  <c r="C481" i="46"/>
  <c r="D481" i="46"/>
  <c r="C482" i="46"/>
  <c r="D482" i="46"/>
  <c r="C483" i="46"/>
  <c r="D483" i="46"/>
  <c r="C484" i="46"/>
  <c r="D484" i="46"/>
  <c r="C485" i="46"/>
  <c r="D485" i="46"/>
  <c r="C486" i="46"/>
  <c r="D486" i="46"/>
  <c r="C487" i="46"/>
  <c r="D487" i="46"/>
  <c r="C488" i="46"/>
  <c r="D488" i="46"/>
  <c r="C489" i="46"/>
  <c r="D489" i="46"/>
  <c r="C490" i="46"/>
  <c r="D490" i="46"/>
  <c r="C491" i="46"/>
  <c r="D491" i="46"/>
  <c r="C492" i="46"/>
  <c r="D492" i="46"/>
  <c r="C493" i="46"/>
  <c r="D493" i="46"/>
  <c r="C494" i="46"/>
  <c r="D494" i="46"/>
  <c r="C495" i="46"/>
  <c r="D495" i="46"/>
  <c r="D496" i="46"/>
  <c r="D497" i="46"/>
  <c r="D498" i="46"/>
  <c r="D499" i="46"/>
  <c r="D500" i="46"/>
  <c r="D501" i="46"/>
  <c r="D502" i="46"/>
  <c r="D503" i="46"/>
  <c r="D504" i="46"/>
  <c r="D505" i="46"/>
  <c r="D506" i="46"/>
  <c r="D507" i="46"/>
  <c r="D508" i="46"/>
  <c r="D509" i="46"/>
  <c r="D510" i="46"/>
  <c r="D511" i="46"/>
  <c r="D512" i="46"/>
  <c r="D513" i="46"/>
  <c r="D514" i="46"/>
  <c r="D515" i="46"/>
  <c r="D516" i="46"/>
  <c r="D517" i="46"/>
  <c r="D518" i="46"/>
  <c r="D519" i="46"/>
  <c r="D520" i="46"/>
  <c r="D521" i="46"/>
  <c r="D522" i="46"/>
  <c r="D523" i="46"/>
  <c r="D524" i="46"/>
  <c r="D525" i="46"/>
  <c r="D526" i="46"/>
  <c r="D527" i="46"/>
  <c r="D528" i="46"/>
  <c r="D529" i="46"/>
  <c r="D530" i="46"/>
  <c r="D531" i="46"/>
  <c r="D532" i="46"/>
  <c r="D533" i="46"/>
  <c r="D534" i="46"/>
  <c r="D535" i="46"/>
  <c r="D536" i="46"/>
  <c r="D537" i="46"/>
  <c r="D538" i="46"/>
  <c r="D539" i="46"/>
  <c r="D540" i="46"/>
</calcChain>
</file>

<file path=xl/sharedStrings.xml><?xml version="1.0" encoding="utf-8"?>
<sst xmlns="http://schemas.openxmlformats.org/spreadsheetml/2006/main" count="1202" uniqueCount="452">
  <si>
    <t>（前年同月比）</t>
    <rPh sb="1" eb="3">
      <t>ゼンネン</t>
    </rPh>
    <rPh sb="3" eb="5">
      <t>ドウゲツ</t>
    </rPh>
    <rPh sb="5" eb="6">
      <t>ヒ</t>
    </rPh>
    <phoneticPr fontId="9"/>
  </si>
  <si>
    <t>系列名</t>
  </si>
  <si>
    <t>－</t>
  </si>
  <si>
    <t>先</t>
  </si>
  <si>
    <t>新車登録台数</t>
  </si>
  <si>
    <t>行</t>
  </si>
  <si>
    <t>系</t>
  </si>
  <si>
    <t>拡張系列数</t>
  </si>
  <si>
    <t>採用系列数</t>
  </si>
  <si>
    <t>鉱工業生産指数</t>
  </si>
  <si>
    <t>致</t>
  </si>
  <si>
    <t>資本財生産指数</t>
  </si>
  <si>
    <t>系　列　名</t>
  </si>
  <si>
    <t>作　成　機　関</t>
  </si>
  <si>
    <t>収　録　資　料</t>
  </si>
  <si>
    <t>「労働市場月報」</t>
  </si>
  <si>
    <t>「毎月勤労統計調査」</t>
  </si>
  <si>
    <t>（逆）</t>
  </si>
  <si>
    <t>（前）</t>
  </si>
  <si>
    <t>山形労働局職業安定部</t>
  </si>
  <si>
    <t>全  　　  国</t>
  </si>
  <si>
    <t>山　形　県</t>
  </si>
  <si>
    <t>景気循環</t>
  </si>
  <si>
    <t>期　間</t>
  </si>
  <si>
    <t>谷</t>
  </si>
  <si>
    <t>山</t>
  </si>
  <si>
    <t>拡張</t>
  </si>
  <si>
    <t>後退</t>
  </si>
  <si>
    <t>昭和</t>
  </si>
  <si>
    <t>第４循環</t>
  </si>
  <si>
    <t>第５循環</t>
  </si>
  <si>
    <t>第６循環</t>
  </si>
  <si>
    <t>第７循環</t>
  </si>
  <si>
    <t>第８循環</t>
  </si>
  <si>
    <t>第９循環</t>
  </si>
  <si>
    <t>第10循環</t>
  </si>
  <si>
    <t>平成</t>
  </si>
  <si>
    <t>第11循環</t>
  </si>
  <si>
    <t>第12循環</t>
  </si>
  <si>
    <t>「山形県鉱工業指数」</t>
  </si>
  <si>
    <t>12年11月</t>
    <rPh sb="2" eb="3">
      <t>ネン</t>
    </rPh>
    <rPh sb="5" eb="6">
      <t>ガツ</t>
    </rPh>
    <phoneticPr fontId="2"/>
  </si>
  <si>
    <t>生産財生産指数</t>
    <rPh sb="0" eb="3">
      <t>セイサンザイ</t>
    </rPh>
    <rPh sb="3" eb="5">
      <t>セイサン</t>
    </rPh>
    <rPh sb="5" eb="7">
      <t>シスウ</t>
    </rPh>
    <phoneticPr fontId="2"/>
  </si>
  <si>
    <t>鉱工業生産指数</t>
    <rPh sb="0" eb="3">
      <t>コウコウギョウ</t>
    </rPh>
    <rPh sb="3" eb="5">
      <t>セイサン</t>
    </rPh>
    <rPh sb="5" eb="7">
      <t>シスウ</t>
    </rPh>
    <phoneticPr fontId="2"/>
  </si>
  <si>
    <t>（１）先行指数</t>
    <rPh sb="3" eb="5">
      <t>センコウ</t>
    </rPh>
    <rPh sb="5" eb="7">
      <t>シスウ</t>
    </rPh>
    <phoneticPr fontId="2"/>
  </si>
  <si>
    <t>（２）一致指数</t>
    <rPh sb="3" eb="5">
      <t>イッチ</t>
    </rPh>
    <rPh sb="5" eb="7">
      <t>シスウ</t>
    </rPh>
    <phoneticPr fontId="2"/>
  </si>
  <si>
    <t>（３）遅行指数</t>
    <rPh sb="3" eb="5">
      <t>チコウ</t>
    </rPh>
    <rPh sb="5" eb="7">
      <t>シスウ</t>
    </rPh>
    <phoneticPr fontId="2"/>
  </si>
  <si>
    <t>＋</t>
  </si>
  <si>
    <t>新設住宅着工戸数</t>
    <rPh sb="0" eb="2">
      <t>シンセツ</t>
    </rPh>
    <rPh sb="2" eb="4">
      <t>ジュウタク</t>
    </rPh>
    <rPh sb="4" eb="6">
      <t>チャッコウ</t>
    </rPh>
    <rPh sb="6" eb="8">
      <t>コスウ</t>
    </rPh>
    <phoneticPr fontId="2"/>
  </si>
  <si>
    <t>法人事業税調定額</t>
    <rPh sb="5" eb="7">
      <t>チョウテイ</t>
    </rPh>
    <rPh sb="7" eb="8">
      <t>ガク</t>
    </rPh>
    <phoneticPr fontId="2"/>
  </si>
  <si>
    <t>（１）先行系列</t>
  </si>
  <si>
    <t>年月</t>
  </si>
  <si>
    <t>倍</t>
  </si>
  <si>
    <t>台</t>
  </si>
  <si>
    <t>（２）一致系列</t>
  </si>
  <si>
    <t>％</t>
  </si>
  <si>
    <t>（３）遅行系列</t>
  </si>
  <si>
    <t>戸</t>
    <rPh sb="0" eb="1">
      <t>ト</t>
    </rPh>
    <phoneticPr fontId="2"/>
  </si>
  <si>
    <t>人</t>
    <rPh sb="0" eb="1">
      <t>ニン</t>
    </rPh>
    <phoneticPr fontId="2"/>
  </si>
  <si>
    <t>（１）先行指数</t>
  </si>
  <si>
    <t>年＼月</t>
  </si>
  <si>
    <t>（２）一致指数</t>
  </si>
  <si>
    <t>（３）遅行指数</t>
  </si>
  <si>
    <t>33年６月</t>
  </si>
  <si>
    <t>36年12月</t>
  </si>
  <si>
    <t>37年10月</t>
  </si>
  <si>
    <t>37年３月</t>
  </si>
  <si>
    <t>37年12月</t>
  </si>
  <si>
    <t>39年10月</t>
  </si>
  <si>
    <t>40年10月</t>
  </si>
  <si>
    <t>39年９月</t>
  </si>
  <si>
    <t>45年７月</t>
  </si>
  <si>
    <t>46年12月</t>
  </si>
  <si>
    <t>42年11月</t>
  </si>
  <si>
    <t>43年10月</t>
  </si>
  <si>
    <t>45年６月</t>
  </si>
  <si>
    <t>48年11月</t>
  </si>
  <si>
    <t>50年３月</t>
  </si>
  <si>
    <t>48年12月</t>
  </si>
  <si>
    <t>50年８月</t>
  </si>
  <si>
    <t>52年１月</t>
  </si>
  <si>
    <t>52年10月</t>
  </si>
  <si>
    <t>51年９月</t>
  </si>
  <si>
    <t>53年１月</t>
  </si>
  <si>
    <t>55年２月</t>
  </si>
  <si>
    <t>58年２月</t>
  </si>
  <si>
    <t>57年12月</t>
  </si>
  <si>
    <t>60年６月</t>
  </si>
  <si>
    <t>61年11月</t>
  </si>
  <si>
    <t>59年11月</t>
  </si>
  <si>
    <t>62年１月</t>
  </si>
  <si>
    <t>県統計企画課</t>
    <rPh sb="3" eb="5">
      <t>キカク</t>
    </rPh>
    <phoneticPr fontId="2"/>
  </si>
  <si>
    <t>県税政課</t>
    <rPh sb="2" eb="3">
      <t>セイジ</t>
    </rPh>
    <phoneticPr fontId="2"/>
  </si>
  <si>
    <t xml:space="preserve"> 9年5月</t>
    <rPh sb="2" eb="3">
      <t>ネン</t>
    </rPh>
    <rPh sb="3" eb="5">
      <t>５ガツ</t>
    </rPh>
    <phoneticPr fontId="2"/>
  </si>
  <si>
    <t>11年１月</t>
    <rPh sb="0" eb="3">
      <t>１１ネン</t>
    </rPh>
    <rPh sb="4" eb="5">
      <t>１ガツ</t>
    </rPh>
    <phoneticPr fontId="2"/>
  </si>
  <si>
    <t>有効求職者数（除学卒）</t>
    <rPh sb="2" eb="5">
      <t>キュウショクシャ</t>
    </rPh>
    <rPh sb="5" eb="6">
      <t>スウ</t>
    </rPh>
    <phoneticPr fontId="2"/>
  </si>
  <si>
    <t>第14循環</t>
    <rPh sb="0" eb="1">
      <t>ダイ</t>
    </rPh>
    <rPh sb="3" eb="5">
      <t>ジュンカン</t>
    </rPh>
    <phoneticPr fontId="2"/>
  </si>
  <si>
    <t>12年８月</t>
    <rPh sb="2" eb="3">
      <t>ネン</t>
    </rPh>
    <rPh sb="4" eb="5">
      <t>ツキ</t>
    </rPh>
    <phoneticPr fontId="2"/>
  </si>
  <si>
    <t xml:space="preserve"> 9年５月</t>
    <rPh sb="2" eb="3">
      <t>ネン</t>
    </rPh>
    <rPh sb="4" eb="5">
      <t>ツキ</t>
    </rPh>
    <phoneticPr fontId="2"/>
  </si>
  <si>
    <t>14年１月</t>
    <rPh sb="2" eb="3">
      <t>ネン</t>
    </rPh>
    <rPh sb="4" eb="5">
      <t>ツキ</t>
    </rPh>
    <phoneticPr fontId="2"/>
  </si>
  <si>
    <t>　  １９</t>
  </si>
  <si>
    <t>東北運輸局山形運輸支局</t>
    <rPh sb="0" eb="2">
      <t>トウホク</t>
    </rPh>
    <rPh sb="2" eb="4">
      <t>ウンユ</t>
    </rPh>
    <rPh sb="4" eb="5">
      <t>キョク</t>
    </rPh>
    <rPh sb="5" eb="7">
      <t>ヤマガタ</t>
    </rPh>
    <rPh sb="7" eb="9">
      <t>ウンユ</t>
    </rPh>
    <rPh sb="9" eb="11">
      <t>シキョク</t>
    </rPh>
    <phoneticPr fontId="2"/>
  </si>
  <si>
    <t>　  １５</t>
  </si>
  <si>
    <t>　  １６</t>
  </si>
  <si>
    <t>　  １７</t>
  </si>
  <si>
    <t>　  １８</t>
  </si>
  <si>
    <t>　  ２０</t>
  </si>
  <si>
    <t>　  ２１</t>
  </si>
  <si>
    <t>「山形市消費者物価指数」</t>
    <rPh sb="3" eb="4">
      <t>シ</t>
    </rPh>
    <phoneticPr fontId="2"/>
  </si>
  <si>
    <t>20年２月</t>
    <rPh sb="2" eb="3">
      <t>ネン</t>
    </rPh>
    <rPh sb="4" eb="5">
      <t>ガツ</t>
    </rPh>
    <phoneticPr fontId="2"/>
  </si>
  <si>
    <t>21年３月</t>
    <rPh sb="2" eb="3">
      <t>ネン</t>
    </rPh>
    <rPh sb="4" eb="5">
      <t>ガツ</t>
    </rPh>
    <phoneticPr fontId="2"/>
  </si>
  <si>
    <t>日本経済新聞社</t>
    <rPh sb="0" eb="2">
      <t>ニホン</t>
    </rPh>
    <rPh sb="2" eb="4">
      <t>ケイザイ</t>
    </rPh>
    <rPh sb="4" eb="7">
      <t>シンブンシャ</t>
    </rPh>
    <phoneticPr fontId="2"/>
  </si>
  <si>
    <t>　  ２４</t>
  </si>
  <si>
    <t>列</t>
    <rPh sb="0" eb="1">
      <t>レツ</t>
    </rPh>
    <phoneticPr fontId="2"/>
  </si>
  <si>
    <t>遅　　行　　系　　列</t>
    <rPh sb="3" eb="4">
      <t>コウ</t>
    </rPh>
    <rPh sb="6" eb="7">
      <t>ケイ</t>
    </rPh>
    <rPh sb="9" eb="10">
      <t>レツ</t>
    </rPh>
    <phoneticPr fontId="2"/>
  </si>
  <si>
    <t>一　　　致　　　系　　　列</t>
    <rPh sb="0" eb="1">
      <t>イチ</t>
    </rPh>
    <rPh sb="4" eb="5">
      <t>イタス</t>
    </rPh>
    <rPh sb="8" eb="9">
      <t>ケイ</t>
    </rPh>
    <rPh sb="12" eb="13">
      <t>レツ</t>
    </rPh>
    <phoneticPr fontId="2"/>
  </si>
  <si>
    <t>前月差（ポイント）</t>
    <rPh sb="0" eb="2">
      <t>ゼンゲツ</t>
    </rPh>
    <rPh sb="2" eb="3">
      <t>サ</t>
    </rPh>
    <phoneticPr fontId="2"/>
  </si>
  <si>
    <t>寄与度</t>
    <rPh sb="0" eb="3">
      <t>キヨド</t>
    </rPh>
    <phoneticPr fontId="2"/>
  </si>
  <si>
    <t>一致指数トレンド成分</t>
    <rPh sb="0" eb="2">
      <t>イッチ</t>
    </rPh>
    <rPh sb="2" eb="4">
      <t>シスウ</t>
    </rPh>
    <rPh sb="8" eb="10">
      <t>セイブン</t>
    </rPh>
    <phoneticPr fontId="2"/>
  </si>
  <si>
    <t>前月差</t>
    <rPh sb="0" eb="2">
      <t>ゼンゲツ</t>
    </rPh>
    <rPh sb="2" eb="3">
      <t>サ</t>
    </rPh>
    <phoneticPr fontId="2"/>
  </si>
  <si>
    <t>前月比伸び率（％）</t>
    <rPh sb="0" eb="2">
      <t>ゼンゲツ</t>
    </rPh>
    <rPh sb="2" eb="3">
      <t>ヒ</t>
    </rPh>
    <rPh sb="3" eb="4">
      <t>ノ</t>
    </rPh>
    <rPh sb="5" eb="6">
      <t>リツ</t>
    </rPh>
    <phoneticPr fontId="2"/>
  </si>
  <si>
    <t>ＣＩ先行指数</t>
    <rPh sb="2" eb="4">
      <t>センコウ</t>
    </rPh>
    <rPh sb="4" eb="6">
      <t>シスウ</t>
    </rPh>
    <phoneticPr fontId="2"/>
  </si>
  <si>
    <t>（１） 推移</t>
    <rPh sb="4" eb="6">
      <t>スイイ</t>
    </rPh>
    <phoneticPr fontId="2"/>
  </si>
  <si>
    <t>ＣＩ一致指数</t>
    <rPh sb="2" eb="4">
      <t>イッチ</t>
    </rPh>
    <rPh sb="4" eb="6">
      <t>シスウ</t>
    </rPh>
    <phoneticPr fontId="2"/>
  </si>
  <si>
    <t>ＣＩ遅行指数</t>
    <rPh sb="2" eb="4">
      <t>チコウ</t>
    </rPh>
    <rPh sb="4" eb="6">
      <t>シスウ</t>
    </rPh>
    <phoneticPr fontId="2"/>
  </si>
  <si>
    <t>２．ＣＩ先行指数の動向</t>
    <rPh sb="4" eb="6">
      <t>センコウ</t>
    </rPh>
    <rPh sb="6" eb="8">
      <t>シスウ</t>
    </rPh>
    <rPh sb="9" eb="11">
      <t>ドウコウ</t>
    </rPh>
    <phoneticPr fontId="2"/>
  </si>
  <si>
    <t>３．ＣＩ一致指数の動向</t>
    <rPh sb="4" eb="6">
      <t>イッチ</t>
    </rPh>
    <rPh sb="6" eb="8">
      <t>シスウ</t>
    </rPh>
    <rPh sb="9" eb="11">
      <t>ドウコウ</t>
    </rPh>
    <phoneticPr fontId="2"/>
  </si>
  <si>
    <t>４．ＣＩ遅行指数の動向</t>
    <rPh sb="4" eb="6">
      <t>チコウ</t>
    </rPh>
    <rPh sb="6" eb="8">
      <t>シスウ</t>
    </rPh>
    <rPh sb="9" eb="11">
      <t>ドウコウ</t>
    </rPh>
    <phoneticPr fontId="2"/>
  </si>
  <si>
    <t>９．（参考）ＤＩ時系列グラフ</t>
    <rPh sb="8" eb="11">
      <t>ジケイレツ</t>
    </rPh>
    <phoneticPr fontId="2"/>
  </si>
  <si>
    <t>11．（参考）累積DIグラフ</t>
    <rPh sb="4" eb="6">
      <t>サンコウ</t>
    </rPh>
    <rPh sb="7" eb="9">
      <t>ルイセキ</t>
    </rPh>
    <phoneticPr fontId="2"/>
  </si>
  <si>
    <t>一　致　系　列</t>
    <rPh sb="0" eb="1">
      <t>イチ</t>
    </rPh>
    <rPh sb="2" eb="3">
      <t>イタス</t>
    </rPh>
    <rPh sb="4" eb="5">
      <t>ケイ</t>
    </rPh>
    <rPh sb="6" eb="7">
      <t>レツ</t>
    </rPh>
    <phoneticPr fontId="2"/>
  </si>
  <si>
    <t>14年１月</t>
    <phoneticPr fontId="2"/>
  </si>
  <si>
    <t>　  ２３</t>
  </si>
  <si>
    <t>（２） 採用系列の寄与度</t>
    <rPh sb="4" eb="6">
      <t>サイヨウ</t>
    </rPh>
    <rPh sb="6" eb="8">
      <t>ケイレツ</t>
    </rPh>
    <rPh sb="9" eb="12">
      <t>キヨド</t>
    </rPh>
    <phoneticPr fontId="2"/>
  </si>
  <si>
    <t>先　行　系　列</t>
    <rPh sb="0" eb="1">
      <t>サキ</t>
    </rPh>
    <rPh sb="2" eb="3">
      <t>ギョウ</t>
    </rPh>
    <rPh sb="4" eb="5">
      <t>ケイ</t>
    </rPh>
    <rPh sb="6" eb="7">
      <t>レツ</t>
    </rPh>
    <phoneticPr fontId="2"/>
  </si>
  <si>
    <t>1 新規求人倍率（除学卒）</t>
    <rPh sb="2" eb="4">
      <t>シンキ</t>
    </rPh>
    <rPh sb="4" eb="6">
      <t>キュウジン</t>
    </rPh>
    <rPh sb="6" eb="8">
      <t>バイリツ</t>
    </rPh>
    <rPh sb="9" eb="10">
      <t>ジョ</t>
    </rPh>
    <rPh sb="10" eb="12">
      <t>ガクソツ</t>
    </rPh>
    <phoneticPr fontId="2"/>
  </si>
  <si>
    <t>2 所定外労働時間指数</t>
    <rPh sb="2" eb="5">
      <t>ショテイガイ</t>
    </rPh>
    <rPh sb="5" eb="7">
      <t>ロウドウ</t>
    </rPh>
    <rPh sb="7" eb="9">
      <t>ジカン</t>
    </rPh>
    <rPh sb="9" eb="11">
      <t>シスウ</t>
    </rPh>
    <phoneticPr fontId="2"/>
  </si>
  <si>
    <t>3 新車登録台数</t>
    <rPh sb="2" eb="4">
      <t>シンシャ</t>
    </rPh>
    <rPh sb="4" eb="6">
      <t>トウロク</t>
    </rPh>
    <rPh sb="6" eb="8">
      <t>ダイスウ</t>
    </rPh>
    <phoneticPr fontId="2"/>
  </si>
  <si>
    <t>5 新設住宅着工戸数</t>
  </si>
  <si>
    <t>3 鉱工業生産指数</t>
    <rPh sb="2" eb="5">
      <t>コウコウギョウ</t>
    </rPh>
    <rPh sb="5" eb="7">
      <t>セイサン</t>
    </rPh>
    <rPh sb="7" eb="9">
      <t>シスウ</t>
    </rPh>
    <phoneticPr fontId="2"/>
  </si>
  <si>
    <t>1 有効求人倍率（除学卒）</t>
    <rPh sb="2" eb="4">
      <t>ユウコウ</t>
    </rPh>
    <rPh sb="4" eb="6">
      <t>キュウジン</t>
    </rPh>
    <rPh sb="6" eb="8">
      <t>バイリツ</t>
    </rPh>
    <rPh sb="9" eb="10">
      <t>ジョ</t>
    </rPh>
    <rPh sb="10" eb="12">
      <t>ガクソツ</t>
    </rPh>
    <phoneticPr fontId="2"/>
  </si>
  <si>
    <t>1 有効求職者数（除学卒）</t>
    <rPh sb="2" eb="4">
      <t>ユウコウ</t>
    </rPh>
    <rPh sb="4" eb="6">
      <t>キュウショク</t>
    </rPh>
    <rPh sb="6" eb="7">
      <t>シャ</t>
    </rPh>
    <rPh sb="7" eb="8">
      <t>カズ</t>
    </rPh>
    <rPh sb="9" eb="10">
      <t>ジョ</t>
    </rPh>
    <rPh sb="10" eb="12">
      <t>ガクソツ</t>
    </rPh>
    <phoneticPr fontId="2"/>
  </si>
  <si>
    <t>2 消費者物価指数（山形市）</t>
    <rPh sb="2" eb="5">
      <t>ショウヒシャ</t>
    </rPh>
    <rPh sb="5" eb="7">
      <t>ブッカ</t>
    </rPh>
    <rPh sb="7" eb="9">
      <t>シスウ</t>
    </rPh>
    <rPh sb="10" eb="13">
      <t>ヤマガタシ</t>
    </rPh>
    <phoneticPr fontId="2"/>
  </si>
  <si>
    <t>3 資本財生産指数</t>
  </si>
  <si>
    <t>5 法人事業税調定額</t>
  </si>
  <si>
    <t xml:space="preserve"> 6年3月</t>
    <phoneticPr fontId="2"/>
  </si>
  <si>
    <t>第13循環</t>
    <phoneticPr fontId="2"/>
  </si>
  <si>
    <t>新車登録台数</t>
    <phoneticPr fontId="2"/>
  </si>
  <si>
    <t>〈利用の仕方〉</t>
    <phoneticPr fontId="2"/>
  </si>
  <si>
    <t>鉱工業在庫率指数</t>
    <phoneticPr fontId="2"/>
  </si>
  <si>
    <t xml:space="preserve"> （30人以上　製造業）</t>
    <rPh sb="4" eb="7">
      <t>ニンイジョウ</t>
    </rPh>
    <phoneticPr fontId="9"/>
  </si>
  <si>
    <t>所定外労働時間指数
（30人以上　調査産業計）</t>
    <rPh sb="0" eb="2">
      <t>ショテイ</t>
    </rPh>
    <rPh sb="2" eb="3">
      <t>ガイ</t>
    </rPh>
    <rPh sb="3" eb="5">
      <t>ロウドウ</t>
    </rPh>
    <rPh sb="5" eb="7">
      <t>ジカン</t>
    </rPh>
    <rPh sb="7" eb="9">
      <t>シスウ</t>
    </rPh>
    <phoneticPr fontId="2"/>
  </si>
  <si>
    <t>　  ２５</t>
  </si>
  <si>
    <t>〈利用の仕方〉</t>
    <phoneticPr fontId="2"/>
  </si>
  <si>
    <t>ている時が後退局面にあたり、50％を上から下に切る時点の近傍に景気の山、下から上に切る時点の近傍に景</t>
    <phoneticPr fontId="2"/>
  </si>
  <si>
    <t>気の谷があると考えられる。</t>
    <phoneticPr fontId="2"/>
  </si>
  <si>
    <t>年から１年遅行することから景気の転換点や局面の確認に利用する。</t>
    <phoneticPr fontId="2"/>
  </si>
  <si>
    <t>　ただし、ＤＩは変化率を合成したものではないので、ＤＩの水準自体の変化は景気変動の大きさないし振幅とは直</t>
    <phoneticPr fontId="2"/>
  </si>
  <si>
    <t>接的には無関係である。</t>
    <phoneticPr fontId="2"/>
  </si>
  <si>
    <t>　累積ＤＩでは、その山、谷がそのまま景気の山、谷に対応し、景気の局面及び転換点が視覚的にとらえられる。</t>
    <phoneticPr fontId="2"/>
  </si>
  <si>
    <t>（３）景気基準日付</t>
    <phoneticPr fontId="2"/>
  </si>
  <si>
    <t>　景気循環の局面判断や各循環における経済活動の比較等のため、主要経済指標の中心的な転換点である景</t>
    <phoneticPr fontId="2"/>
  </si>
  <si>
    <t>気基準日付（山・谷）を設定している。</t>
    <phoneticPr fontId="2"/>
  </si>
  <si>
    <t>　この日付の設定にあたっては、景気動向指数の一致系列の動きを参考にしつつ、他の主要経済指標の動きや</t>
    <phoneticPr fontId="2"/>
  </si>
  <si>
    <t xml:space="preserve"> 3年2月</t>
    <phoneticPr fontId="2"/>
  </si>
  <si>
    <t xml:space="preserve"> 5年10月</t>
    <phoneticPr fontId="2"/>
  </si>
  <si>
    <t xml:space="preserve"> 3年4月</t>
    <phoneticPr fontId="2"/>
  </si>
  <si>
    <t xml:space="preserve"> 6年3月</t>
    <phoneticPr fontId="2"/>
  </si>
  <si>
    <t>13．景気動向指数の利用の手引</t>
    <phoneticPr fontId="2"/>
  </si>
  <si>
    <t>　景気動向指数は、生産、雇用など様々な経済活動での重要かつ景気に敏感な指標の動きを統合することによって、</t>
    <phoneticPr fontId="2"/>
  </si>
  <si>
    <t>景気の現状把握及び将来予測に資するために作成された総合的な景気指標である。</t>
    <phoneticPr fontId="2"/>
  </si>
  <si>
    <t>　景気動向指数には、ＣＩ（Composite Indexes、コンポジット・インデックス）とＤＩ（Diffusion Indexes、ディフュージョン・</t>
    <phoneticPr fontId="2"/>
  </si>
  <si>
    <t>インデックス）がある。ＣＩとＤＩには、それぞれ、景気に対して先行して動く先行指数、ほぼ一致して動く一致指数、</t>
    <phoneticPr fontId="2"/>
  </si>
  <si>
    <t>（１）ＣＩの概要と利用の仕方</t>
    <phoneticPr fontId="2"/>
  </si>
  <si>
    <t>〈目的〉</t>
    <phoneticPr fontId="2"/>
  </si>
  <si>
    <t xml:space="preserve"> 　ＣＩは、景気に敏感な指標の量的な動きを合成した指標であり、主として景気変動の大きさやテンポ（量感）を測定</t>
    <phoneticPr fontId="2"/>
  </si>
  <si>
    <t xml:space="preserve"> することを目的とする。</t>
    <phoneticPr fontId="2"/>
  </si>
  <si>
    <t>〈作成方法〉</t>
    <phoneticPr fontId="2"/>
  </si>
  <si>
    <t>　 各指標の前月からの変化量を合成して変化率を作成し、前月のＣＩにその変化率を掛け合わせることにより、当月の</t>
    <phoneticPr fontId="2"/>
  </si>
  <si>
    <t>　 一般的に、ＣＩ一致指数が上昇している時が景気の拡張局面、低下しているときが後退局面であり、一致指数の</t>
    <phoneticPr fontId="2"/>
  </si>
  <si>
    <t xml:space="preserve"> 山、谷の近傍に景気の山、谷が存在すると考えられる。変化の大きさが景気の拡大または後退の大きさやテンポ</t>
    <phoneticPr fontId="2"/>
  </si>
  <si>
    <t xml:space="preserve"> （量感）を表しており、その時々の景気の量感を観察することができる。</t>
    <phoneticPr fontId="2"/>
  </si>
  <si>
    <t>（２）ＤＩの概要と利用の仕方</t>
    <phoneticPr fontId="2"/>
  </si>
  <si>
    <t xml:space="preserve"> 〈目的〉</t>
    <phoneticPr fontId="2"/>
  </si>
  <si>
    <t>〈作成方法〉　</t>
    <phoneticPr fontId="2"/>
  </si>
  <si>
    <t>　 その上で、先行、一致、遅行の各系列群ごとに、採用系列数に占める拡張系列数（＋の数）の割合（％）をＤＩとする。</t>
    <phoneticPr fontId="2"/>
  </si>
  <si>
    <t xml:space="preserve">   ＤＩ＝拡張系列数／採用系列数×１００（％）</t>
    <phoneticPr fontId="2"/>
  </si>
  <si>
    <t xml:space="preserve">   （保合い（０）の場合は０．５としてカウントする）</t>
    <phoneticPr fontId="2"/>
  </si>
  <si>
    <t xml:space="preserve"> 　また、累積指数は、平成14年２月を０として、各月のＤＩの値を次の式により累積したものである。</t>
    <phoneticPr fontId="2"/>
  </si>
  <si>
    <t>　 　 （累積ＤＩ）t＝（累積ＤＩ）t-1＋（ＤＩt－50）</t>
    <phoneticPr fontId="2"/>
  </si>
  <si>
    <t>12．景気動向指数個別系列の概要</t>
    <phoneticPr fontId="2"/>
  </si>
  <si>
    <t>新規求人倍率（除学卒）</t>
    <phoneticPr fontId="2"/>
  </si>
  <si>
    <t>所定外労働時間指数
（30人以上　製造業）</t>
    <phoneticPr fontId="2"/>
  </si>
  <si>
    <t>生産財生産指数</t>
  </si>
  <si>
    <t>4 鉱工業在庫率指数</t>
    <phoneticPr fontId="2"/>
  </si>
  <si>
    <t>（逆サイクル）</t>
    <phoneticPr fontId="2"/>
  </si>
  <si>
    <t>10月</t>
  </si>
  <si>
    <t>　  ２６</t>
  </si>
  <si>
    <t>　  ２２</t>
  </si>
  <si>
    <t xml:space="preserve">                                                                                  </t>
    <phoneticPr fontId="2"/>
  </si>
  <si>
    <t>８．（参考）ＤＩ変化方向表</t>
    <phoneticPr fontId="2"/>
  </si>
  <si>
    <t>７．景気動向指数個別系列表</t>
    <phoneticPr fontId="2"/>
  </si>
  <si>
    <t>法人事業税調定額</t>
  </si>
  <si>
    <t>20年２月</t>
  </si>
  <si>
    <t>21年３月</t>
  </si>
  <si>
    <t>第15循環</t>
    <rPh sb="0" eb="1">
      <t>ダイ</t>
    </rPh>
    <rPh sb="3" eb="5">
      <t>ジュンカン</t>
    </rPh>
    <phoneticPr fontId="2"/>
  </si>
  <si>
    <t/>
  </si>
  <si>
    <t>11月</t>
  </si>
  <si>
    <t>12月</t>
  </si>
  <si>
    <t>新設住宅
着工戸数</t>
    <rPh sb="0" eb="2">
      <t>シンセツ</t>
    </rPh>
    <rPh sb="2" eb="4">
      <t>ジュウタク</t>
    </rPh>
    <phoneticPr fontId="2"/>
  </si>
  <si>
    <t>日経商品指数
（42種総合）</t>
    <rPh sb="0" eb="2">
      <t>ニッケイ</t>
    </rPh>
    <rPh sb="2" eb="4">
      <t>ショウヒン</t>
    </rPh>
    <rPh sb="4" eb="6">
      <t>シスウ</t>
    </rPh>
    <phoneticPr fontId="2"/>
  </si>
  <si>
    <t>５．ＣＩ時系列グラフ</t>
    <rPh sb="4" eb="7">
      <t>ジケイレツ</t>
    </rPh>
    <phoneticPr fontId="2"/>
  </si>
  <si>
    <t>６．ＣＩ時系列表</t>
    <rPh sb="4" eb="7">
      <t>ジケイレツ</t>
    </rPh>
    <phoneticPr fontId="2"/>
  </si>
  <si>
    <t>10．（参考）ＤＩ時系列表</t>
    <rPh sb="4" eb="6">
      <t>サンコウ</t>
    </rPh>
    <rPh sb="9" eb="12">
      <t>ジケイレツ</t>
    </rPh>
    <rPh sb="12" eb="13">
      <t>ヒョウ</t>
    </rPh>
    <phoneticPr fontId="2"/>
  </si>
  <si>
    <t>　　　　　ＦＡＸ　０２３－６３０－２１８５</t>
    <phoneticPr fontId="2"/>
  </si>
  <si>
    <t>　　　　　住所　山形県山形市松波２丁目８－１</t>
    <rPh sb="5" eb="7">
      <t>ジュウショ</t>
    </rPh>
    <rPh sb="8" eb="11">
      <t>ヤマガタケン</t>
    </rPh>
    <rPh sb="11" eb="14">
      <t>ヤマガタシ</t>
    </rPh>
    <rPh sb="14" eb="16">
      <t>マツナミ</t>
    </rPh>
    <rPh sb="17" eb="19">
      <t>チョウメ</t>
    </rPh>
    <phoneticPr fontId="2"/>
  </si>
  <si>
    <t>　　＜問い合わせ先＞</t>
    <rPh sb="3" eb="4">
      <t>ト</t>
    </rPh>
    <rPh sb="5" eb="6">
      <t>ア</t>
    </rPh>
    <rPh sb="8" eb="9">
      <t>サキ</t>
    </rPh>
    <phoneticPr fontId="2"/>
  </si>
  <si>
    <t>山形県景気動向指数</t>
    <rPh sb="0" eb="3">
      <t>ヤマガタケン</t>
    </rPh>
    <rPh sb="3" eb="9">
      <t>ケイキドウコウシスウ</t>
    </rPh>
    <phoneticPr fontId="2"/>
  </si>
  <si>
    <t>新車登録台数</t>
    <phoneticPr fontId="2"/>
  </si>
  <si>
    <t>鉱工業
在庫率指数</t>
    <phoneticPr fontId="2"/>
  </si>
  <si>
    <t>S45=100</t>
    <phoneticPr fontId="2"/>
  </si>
  <si>
    <t>鉱工業
生産指数</t>
    <phoneticPr fontId="2"/>
  </si>
  <si>
    <t>生産財
生産指数</t>
    <phoneticPr fontId="2"/>
  </si>
  <si>
    <t>資本財生産指数</t>
    <phoneticPr fontId="2"/>
  </si>
  <si>
    <t>％</t>
    <phoneticPr fontId="2"/>
  </si>
  <si>
    <t>千円</t>
    <phoneticPr fontId="2"/>
  </si>
  <si>
    <t xml:space="preserve"> 新規求人倍率
（除学卒）</t>
    <phoneticPr fontId="2"/>
  </si>
  <si>
    <t>所定外
労働時間指数
（30人以上
製造業）</t>
    <phoneticPr fontId="2"/>
  </si>
  <si>
    <t>有効求人倍率
（除学卒）</t>
    <phoneticPr fontId="2"/>
  </si>
  <si>
    <t>有効求職者数
（除学卒）</t>
    <rPh sb="0" eb="2">
      <t>ユウコウ</t>
    </rPh>
    <rPh sb="2" eb="5">
      <t>キュウショクシャ</t>
    </rPh>
    <rPh sb="5" eb="6">
      <t>スウ</t>
    </rPh>
    <phoneticPr fontId="2"/>
  </si>
  <si>
    <t>消費者物価指数
（山形市）
（前年同月比）</t>
    <phoneticPr fontId="2"/>
  </si>
  <si>
    <t>新規求人倍率（除学卒）</t>
    <phoneticPr fontId="2"/>
  </si>
  <si>
    <t>所定外労働時間指数
（30人以上　製造業）</t>
    <phoneticPr fontId="2"/>
  </si>
  <si>
    <t>日経商品指数
（42種総合）</t>
    <rPh sb="0" eb="2">
      <t>ニッケイ</t>
    </rPh>
    <rPh sb="2" eb="4">
      <t>ショウヒン</t>
    </rPh>
    <rPh sb="4" eb="6">
      <t>シスウ</t>
    </rPh>
    <rPh sb="10" eb="11">
      <t>シュ</t>
    </rPh>
    <rPh sb="11" eb="13">
      <t>ソウゴウ</t>
    </rPh>
    <phoneticPr fontId="2"/>
  </si>
  <si>
    <t>所定外労働時間指数
（30人以上　調査産業計）</t>
    <phoneticPr fontId="2"/>
  </si>
  <si>
    <t>有効求人倍率（除学卒）</t>
    <phoneticPr fontId="2"/>
  </si>
  <si>
    <t>消費者物価指数（山形市）</t>
    <phoneticPr fontId="2"/>
  </si>
  <si>
    <t>資本財生産指数</t>
    <phoneticPr fontId="2"/>
  </si>
  <si>
    <t>一　致　指　数</t>
    <phoneticPr fontId="2"/>
  </si>
  <si>
    <t>遅　行　指　数</t>
    <phoneticPr fontId="2"/>
  </si>
  <si>
    <t>系列名＼年月</t>
    <rPh sb="4" eb="5">
      <t>ねん</t>
    </rPh>
    <phoneticPr fontId="2" type="Hiragana" alignment="distributed"/>
  </si>
  <si>
    <t>1月</t>
    <rPh sb="1" eb="2">
      <t>ガツ</t>
    </rPh>
    <phoneticPr fontId="2"/>
  </si>
  <si>
    <t>2月</t>
    <rPh sb="1" eb="2">
      <t>ガツ</t>
    </rPh>
    <phoneticPr fontId="2"/>
  </si>
  <si>
    <t>3月</t>
  </si>
  <si>
    <t>4月</t>
  </si>
  <si>
    <t>5月</t>
  </si>
  <si>
    <t>6月</t>
  </si>
  <si>
    <t>7月</t>
  </si>
  <si>
    <t>8月</t>
  </si>
  <si>
    <t>9月</t>
  </si>
  <si>
    <t>(逆)</t>
    <phoneticPr fontId="2" type="Hiragana" alignment="distributed"/>
  </si>
  <si>
    <t>鉱工業在庫率指数</t>
    <phoneticPr fontId="2" type="Hiragana" alignment="distributed"/>
  </si>
  <si>
    <t>(前)</t>
    <phoneticPr fontId="2" type="Hiragana" alignment="distributed"/>
  </si>
  <si>
    <t>消費者物価指数
（山形市）</t>
    <phoneticPr fontId="2" type="Hiragana" alignment="distributed"/>
  </si>
  <si>
    <t>ＣＩに対する寄与度のマイナス要因となり、逆に前月比がマイナスになれば、プラス要因になる。以下同様。</t>
    <rPh sb="44" eb="46">
      <t>イカ</t>
    </rPh>
    <rPh sb="46" eb="48">
      <t>ドウヨウ</t>
    </rPh>
    <phoneticPr fontId="2"/>
  </si>
  <si>
    <t>（注）在庫率指数＝在庫指数÷生産指数×１００</t>
    <phoneticPr fontId="2"/>
  </si>
  <si>
    <t>０</t>
  </si>
  <si>
    <t>　  ２７</t>
  </si>
  <si>
    <t>―</t>
  </si>
  <si>
    <t>　　２</t>
  </si>
  <si>
    <t>　　３</t>
  </si>
  <si>
    <t xml:space="preserve">                                                                          </t>
  </si>
  <si>
    <t>　　４</t>
  </si>
  <si>
    <t>　　５</t>
  </si>
  <si>
    <t>　　６</t>
  </si>
  <si>
    <t>24年３月</t>
    <phoneticPr fontId="2"/>
  </si>
  <si>
    <t>24年11月</t>
    <rPh sb="2" eb="3">
      <t>ネン</t>
    </rPh>
    <rPh sb="5" eb="6">
      <t>ガツ</t>
    </rPh>
    <phoneticPr fontId="2"/>
  </si>
  <si>
    <t>　　７</t>
  </si>
  <si>
    <t>　　８</t>
  </si>
  <si>
    <t>（既存店）（前年同月比）</t>
    <rPh sb="6" eb="8">
      <t>ゼンネン</t>
    </rPh>
    <rPh sb="8" eb="10">
      <t>ドウゲツ</t>
    </rPh>
    <rPh sb="10" eb="11">
      <t>ヒ</t>
    </rPh>
    <phoneticPr fontId="9"/>
  </si>
  <si>
    <t>（30人以上　調査産業計）</t>
    <rPh sb="3" eb="4">
      <t>ニン</t>
    </rPh>
    <rPh sb="4" eb="6">
      <t>イジョウ</t>
    </rPh>
    <phoneticPr fontId="9"/>
  </si>
  <si>
    <t>百貨店・
スーパー販売額
（既存店）
（前年同月比）</t>
    <rPh sb="0" eb="3">
      <t>ヒャッカテン</t>
    </rPh>
    <phoneticPr fontId="2"/>
  </si>
  <si>
    <t>百貨店・スーパー
販売額（既存店）</t>
    <rPh sb="0" eb="3">
      <t>ヒャッカテン</t>
    </rPh>
    <rPh sb="13" eb="15">
      <t>キゾン</t>
    </rPh>
    <rPh sb="15" eb="16">
      <t>テン</t>
    </rPh>
    <phoneticPr fontId="2"/>
  </si>
  <si>
    <t>百貨店・スーパー販売額
（既存店）</t>
    <rPh sb="0" eb="3">
      <t>ヒャッカテン</t>
    </rPh>
    <rPh sb="8" eb="10">
      <t>ハンバイ</t>
    </rPh>
    <rPh sb="10" eb="11">
      <t>ガク</t>
    </rPh>
    <rPh sb="13" eb="15">
      <t>キゾン</t>
    </rPh>
    <rPh sb="15" eb="16">
      <t>テン</t>
    </rPh>
    <phoneticPr fontId="2"/>
  </si>
  <si>
    <t>　　９</t>
  </si>
  <si>
    <t>　　１０</t>
  </si>
  <si>
    <t>　　１１</t>
  </si>
  <si>
    <t>　　１２</t>
  </si>
  <si>
    <t>３か月後方移動平均</t>
    <rPh sb="2" eb="3">
      <t>ゲツ</t>
    </rPh>
    <rPh sb="3" eb="5">
      <t>コウホウ</t>
    </rPh>
    <rPh sb="5" eb="7">
      <t>イドウ</t>
    </rPh>
    <rPh sb="7" eb="9">
      <t>ヘイキン</t>
    </rPh>
    <phoneticPr fontId="2"/>
  </si>
  <si>
    <t>７か月後方移動平均</t>
    <rPh sb="2" eb="3">
      <t>ゲツ</t>
    </rPh>
    <rPh sb="3" eb="5">
      <t>コウホウ</t>
    </rPh>
    <rPh sb="5" eb="7">
      <t>イドウ</t>
    </rPh>
    <rPh sb="7" eb="9">
      <t>ヘイキン</t>
    </rPh>
    <phoneticPr fontId="2"/>
  </si>
  <si>
    <t>　 なお、月々のＣＩの動きは当月の不規則な動きも含まれていることからＣＩの動きについては、３か月後方移動平均、</t>
  </si>
  <si>
    <t xml:space="preserve"> ７か月後方移動平均をとるなど月々の動きをならして見ることが望まれる。</t>
  </si>
  <si>
    <t xml:space="preserve"> 　採用系列の各月の値を５か月前の値と比較して、増加した時には＋を、保合いの時には０を、減少した時には－を</t>
    <rPh sb="34" eb="36">
      <t>もちあ</t>
    </rPh>
    <phoneticPr fontId="2" type="Hiragana" alignment="distributed"/>
  </si>
  <si>
    <t>43か月</t>
  </si>
  <si>
    <t>20か月</t>
  </si>
  <si>
    <t>38か月</t>
  </si>
  <si>
    <t>22か月</t>
    <rPh sb="3" eb="4">
      <t>ツキ</t>
    </rPh>
    <phoneticPr fontId="2"/>
  </si>
  <si>
    <t>14か月</t>
    <rPh sb="3" eb="4">
      <t>ツキ</t>
    </rPh>
    <phoneticPr fontId="2"/>
  </si>
  <si>
    <t>19か月</t>
    <rPh sb="3" eb="4">
      <t>ツキ</t>
    </rPh>
    <phoneticPr fontId="2"/>
  </si>
  <si>
    <t>17か月</t>
    <rPh sb="3" eb="4">
      <t>ツキ</t>
    </rPh>
    <phoneticPr fontId="2"/>
  </si>
  <si>
    <t>73か月</t>
    <rPh sb="3" eb="4">
      <t>ツキ</t>
    </rPh>
    <phoneticPr fontId="2"/>
  </si>
  <si>
    <t>13か月</t>
    <rPh sb="3" eb="4">
      <t>ツキ</t>
    </rPh>
    <phoneticPr fontId="2"/>
  </si>
  <si>
    <t>13か月</t>
    <rPh sb="3" eb="4">
      <t>ゲツ</t>
    </rPh>
    <phoneticPr fontId="2"/>
  </si>
  <si>
    <t>36か月</t>
    <rPh sb="3" eb="4">
      <t>ツキ</t>
    </rPh>
    <phoneticPr fontId="2"/>
  </si>
  <si>
    <t>8か月</t>
    <rPh sb="2" eb="3">
      <t>ゲツ</t>
    </rPh>
    <phoneticPr fontId="2"/>
  </si>
  <si>
    <t xml:space="preserve"> 　景気動向指数第10次改定（平成23年10月内閣府公表）のＣＩ算出法で作成している。</t>
    <phoneticPr fontId="2"/>
  </si>
  <si>
    <t>25年２月</t>
    <rPh sb="2" eb="3">
      <t>ネン</t>
    </rPh>
    <rPh sb="4" eb="5">
      <t>ガツ</t>
    </rPh>
    <phoneticPr fontId="2"/>
  </si>
  <si>
    <t>24年６月</t>
    <rPh sb="2" eb="3">
      <t>ネン</t>
    </rPh>
    <rPh sb="4" eb="5">
      <t>ガツ</t>
    </rPh>
    <phoneticPr fontId="2"/>
  </si>
  <si>
    <t>８か月</t>
    <rPh sb="2" eb="3">
      <t>ツキ</t>
    </rPh>
    <phoneticPr fontId="2"/>
  </si>
  <si>
    <t>39か月</t>
    <rPh sb="3" eb="4">
      <t>ツキ</t>
    </rPh>
    <phoneticPr fontId="2"/>
  </si>
  <si>
    <t>山形県企業短期経済観測調査（業況判断　製造業）</t>
    <rPh sb="0" eb="3">
      <t>ヤマガタケン</t>
    </rPh>
    <rPh sb="3" eb="5">
      <t>キギョウ</t>
    </rPh>
    <rPh sb="5" eb="7">
      <t>タンキ</t>
    </rPh>
    <rPh sb="7" eb="9">
      <t>ケイザイ</t>
    </rPh>
    <rPh sb="9" eb="11">
      <t>カンソク</t>
    </rPh>
    <rPh sb="11" eb="13">
      <t>チョウサ</t>
    </rPh>
    <rPh sb="14" eb="16">
      <t>ギョウキョウ</t>
    </rPh>
    <rPh sb="16" eb="18">
      <t>ハンダン</t>
    </rPh>
    <rPh sb="19" eb="22">
      <t>セイゾウギョウ</t>
    </rPh>
    <phoneticPr fontId="2"/>
  </si>
  <si>
    <t>日本銀行山形事務所</t>
    <rPh sb="0" eb="2">
      <t>ニホン</t>
    </rPh>
    <rPh sb="2" eb="4">
      <t>ギンコウ</t>
    </rPh>
    <rPh sb="4" eb="6">
      <t>ヤマガタ</t>
    </rPh>
    <rPh sb="6" eb="8">
      <t>ジム</t>
    </rPh>
    <rPh sb="8" eb="9">
      <t>ショ</t>
    </rPh>
    <phoneticPr fontId="2"/>
  </si>
  <si>
    <t>「山形県企業短期経済観測
　　　　　　　　　　　　　　調査結果」</t>
    <rPh sb="1" eb="4">
      <t>ヤマガタケン</t>
    </rPh>
    <rPh sb="4" eb="6">
      <t>キギョウ</t>
    </rPh>
    <rPh sb="6" eb="8">
      <t>タンキ</t>
    </rPh>
    <rPh sb="8" eb="10">
      <t>ケイザイ</t>
    </rPh>
    <rPh sb="10" eb="12">
      <t>カンソク</t>
    </rPh>
    <rPh sb="27" eb="29">
      <t>チョウサ</t>
    </rPh>
    <rPh sb="29" eb="31">
      <t>ケッカ</t>
    </rPh>
    <phoneticPr fontId="2"/>
  </si>
  <si>
    <t>（前）
（逆）</t>
    <rPh sb="1" eb="2">
      <t>ゼン</t>
    </rPh>
    <phoneticPr fontId="2"/>
  </si>
  <si>
    <t>雇用保険受給者実人員</t>
    <rPh sb="0" eb="2">
      <t>コヨウ</t>
    </rPh>
    <rPh sb="2" eb="4">
      <t>ホケン</t>
    </rPh>
    <rPh sb="4" eb="7">
      <t>ジュキュウシャ</t>
    </rPh>
    <rPh sb="7" eb="8">
      <t>ジツ</t>
    </rPh>
    <rPh sb="8" eb="10">
      <t>ジンイン</t>
    </rPh>
    <phoneticPr fontId="2"/>
  </si>
  <si>
    <t>常用雇用指数
（30人以上　調査産業計）</t>
    <rPh sb="0" eb="2">
      <t>ジョウヨウ</t>
    </rPh>
    <rPh sb="2" eb="4">
      <t>コヨウ</t>
    </rPh>
    <rPh sb="4" eb="6">
      <t>シスウ</t>
    </rPh>
    <rPh sb="10" eb="11">
      <t>ニン</t>
    </rPh>
    <rPh sb="11" eb="13">
      <t>イジョウ</t>
    </rPh>
    <rPh sb="14" eb="16">
      <t>チョウサ</t>
    </rPh>
    <rPh sb="16" eb="18">
      <t>サンギョウ</t>
    </rPh>
    <rPh sb="18" eb="19">
      <t>ケイ</t>
    </rPh>
    <phoneticPr fontId="2"/>
  </si>
  <si>
    <t>6 山形県企業短期経済観測調査</t>
    <rPh sb="2" eb="5">
      <t>ヤマガタケン</t>
    </rPh>
    <rPh sb="5" eb="7">
      <t>キギョウ</t>
    </rPh>
    <rPh sb="7" eb="9">
      <t>タンキ</t>
    </rPh>
    <rPh sb="9" eb="11">
      <t>ケイザイ</t>
    </rPh>
    <rPh sb="11" eb="13">
      <t>カンソク</t>
    </rPh>
    <rPh sb="13" eb="15">
      <t>チョウサ</t>
    </rPh>
    <phoneticPr fontId="2"/>
  </si>
  <si>
    <t>（業況判断　製造業）</t>
    <rPh sb="1" eb="3">
      <t>ギョウキョウ</t>
    </rPh>
    <rPh sb="3" eb="5">
      <t>ハンダン</t>
    </rPh>
    <rPh sb="6" eb="9">
      <t>セイゾウギョウ</t>
    </rPh>
    <phoneticPr fontId="9"/>
  </si>
  <si>
    <t>2 雇用保険受給者実人員</t>
    <rPh sb="2" eb="4">
      <t>コヨウ</t>
    </rPh>
    <rPh sb="4" eb="6">
      <t>ホケン</t>
    </rPh>
    <rPh sb="6" eb="9">
      <t>ジュキュウシャ</t>
    </rPh>
    <rPh sb="9" eb="10">
      <t>ジツ</t>
    </rPh>
    <rPh sb="10" eb="12">
      <t>ジンイン</t>
    </rPh>
    <phoneticPr fontId="2"/>
  </si>
  <si>
    <t>（前年同月比）（逆サイクル）</t>
    <rPh sb="1" eb="3">
      <t>ゼンネン</t>
    </rPh>
    <rPh sb="3" eb="6">
      <t>ドウゲツヒ</t>
    </rPh>
    <phoneticPr fontId="9"/>
  </si>
  <si>
    <t>4 常用雇用指数</t>
    <rPh sb="2" eb="4">
      <t>ジョウヨウ</t>
    </rPh>
    <rPh sb="4" eb="6">
      <t>コヨウ</t>
    </rPh>
    <rPh sb="6" eb="8">
      <t>シスウ</t>
    </rPh>
    <phoneticPr fontId="2"/>
  </si>
  <si>
    <t>　  ２８</t>
  </si>
  <si>
    <t>山形県企業短期
経済観測調査
（業況判断
　製造業）</t>
    <rPh sb="0" eb="3">
      <t>ヤマガタケン</t>
    </rPh>
    <rPh sb="3" eb="5">
      <t>キギョウ</t>
    </rPh>
    <rPh sb="5" eb="7">
      <t>タンキ</t>
    </rPh>
    <rPh sb="8" eb="10">
      <t>ケイザイ</t>
    </rPh>
    <rPh sb="10" eb="12">
      <t>カンソク</t>
    </rPh>
    <rPh sb="12" eb="14">
      <t>チョウサ</t>
    </rPh>
    <phoneticPr fontId="2"/>
  </si>
  <si>
    <t>雇用保険
受給者実人員
（前年同月比）</t>
    <rPh sb="8" eb="9">
      <t>ジツ</t>
    </rPh>
    <rPh sb="9" eb="11">
      <t>ジンイン</t>
    </rPh>
    <rPh sb="13" eb="15">
      <t>ゼンネン</t>
    </rPh>
    <rPh sb="15" eb="18">
      <t>ドウゲツヒ</t>
    </rPh>
    <phoneticPr fontId="2"/>
  </si>
  <si>
    <t>所定外
労働時間指数
（30人以上
調査産業計）</t>
    <phoneticPr fontId="2"/>
  </si>
  <si>
    <t>山形県企業短期経済観測
調査（業況判断　製造業）</t>
    <rPh sb="0" eb="3">
      <t>ヤマガタケン</t>
    </rPh>
    <rPh sb="3" eb="5">
      <t>キギョウ</t>
    </rPh>
    <rPh sb="5" eb="7">
      <t>タンキ</t>
    </rPh>
    <rPh sb="7" eb="9">
      <t>ケイザイ</t>
    </rPh>
    <rPh sb="9" eb="11">
      <t>カンソク</t>
    </rPh>
    <rPh sb="12" eb="14">
      <t>チョウサ</t>
    </rPh>
    <rPh sb="15" eb="17">
      <t>ギョウキョウ</t>
    </rPh>
    <rPh sb="17" eb="19">
      <t>ハンダン</t>
    </rPh>
    <rPh sb="20" eb="23">
      <t>セイゾウギョウ</t>
    </rPh>
    <phoneticPr fontId="2"/>
  </si>
  <si>
    <t>雇用保険受給者実人員</t>
    <rPh sb="7" eb="8">
      <t>じつ</t>
    </rPh>
    <rPh sb="8" eb="10">
      <t>じんいん</t>
    </rPh>
    <phoneticPr fontId="2" type="Hiragana" alignment="distributed"/>
  </si>
  <si>
    <t>(前)</t>
    <rPh sb="1" eb="2">
      <t>ぜん</t>
    </rPh>
    <phoneticPr fontId="2" type="Hiragana" alignment="distributed"/>
  </si>
  <si>
    <r>
      <t xml:space="preserve">常用雇用指数
</t>
    </r>
    <r>
      <rPr>
        <sz val="8"/>
        <rFont val="ＭＳ Ｐゴシック"/>
        <family val="3"/>
        <charset val="128"/>
      </rPr>
      <t>（30人以上　調査産業計）</t>
    </r>
    <phoneticPr fontId="2"/>
  </si>
  <si>
    <t>常用雇用指数
（30人以上
調査産業計）
（前年同月比）</t>
    <rPh sb="0" eb="2">
      <t>ジョウヨウ</t>
    </rPh>
    <rPh sb="2" eb="4">
      <t>コヨウ</t>
    </rPh>
    <rPh sb="4" eb="6">
      <t>シスウ</t>
    </rPh>
    <rPh sb="22" eb="24">
      <t>ゼンネン</t>
    </rPh>
    <rPh sb="24" eb="27">
      <t>ドウゲツヒ</t>
    </rPh>
    <phoneticPr fontId="2"/>
  </si>
  <si>
    <t xml:space="preserve"> つける。</t>
    <phoneticPr fontId="2" type="Hiragana" alignment="distributed"/>
  </si>
  <si>
    <t>7 日経商品指数（42種総合）</t>
    <phoneticPr fontId="2"/>
  </si>
  <si>
    <t>新設住宅着工戸数</t>
  </si>
  <si>
    <t>年＼月</t>
    <rPh sb="0" eb="1">
      <t>ネン</t>
    </rPh>
    <rPh sb="2" eb="3">
      <t>ガツ</t>
    </rPh>
    <phoneticPr fontId="2"/>
  </si>
  <si>
    <t>先　　　行　　　系　　　列</t>
    <rPh sb="0" eb="1">
      <t>セン</t>
    </rPh>
    <rPh sb="4" eb="5">
      <t>イ</t>
    </rPh>
    <rPh sb="8" eb="9">
      <t>ケイ</t>
    </rPh>
    <rPh sb="12" eb="13">
      <t>レツ</t>
    </rPh>
    <phoneticPr fontId="2"/>
  </si>
  <si>
    <t>4 生産財生産指数</t>
    <phoneticPr fontId="9"/>
  </si>
  <si>
    <t>5 百貨店・スーパー販売額</t>
    <rPh sb="2" eb="5">
      <t>ヒャッカテン</t>
    </rPh>
    <rPh sb="10" eb="12">
      <t>ハンバイ</t>
    </rPh>
    <rPh sb="12" eb="13">
      <t>ガク</t>
    </rPh>
    <phoneticPr fontId="2"/>
  </si>
  <si>
    <t>6 所定外労働時間指数</t>
    <rPh sb="2" eb="5">
      <t>ショテイガイ</t>
    </rPh>
    <rPh sb="5" eb="7">
      <t>ロウドウ</t>
    </rPh>
    <rPh sb="7" eb="9">
      <t>ジカン</t>
    </rPh>
    <rPh sb="9" eb="11">
      <t>シスウ</t>
    </rPh>
    <phoneticPr fontId="2"/>
  </si>
  <si>
    <t>比率（新規求人倍率、鉱工業在庫率指数）である系列は、伸び率の代わりに前月差を用いる。以下同様。</t>
    <rPh sb="42" eb="43">
      <t>イ</t>
    </rPh>
    <rPh sb="43" eb="44">
      <t>カ</t>
    </rPh>
    <rPh sb="44" eb="46">
      <t>ドウヨウ</t>
    </rPh>
    <phoneticPr fontId="2"/>
  </si>
  <si>
    <t>(注）前月からの変化量は伸び率で計測するのが基本であるが、負の値を取る系列（前年同月比を系列とするもの）や</t>
    <rPh sb="1" eb="2">
      <t>チュウ</t>
    </rPh>
    <phoneticPr fontId="2"/>
  </si>
  <si>
    <t>　  ２９</t>
  </si>
  <si>
    <t>１．直近３ヶ月の動向について</t>
    <rPh sb="2" eb="4">
      <t>チョッキン</t>
    </rPh>
    <rPh sb="6" eb="7">
      <t>ゲツ</t>
    </rPh>
    <rPh sb="8" eb="10">
      <t>ドウコウ</t>
    </rPh>
    <phoneticPr fontId="2"/>
  </si>
  <si>
    <t>（１）</t>
    <phoneticPr fontId="9"/>
  </si>
  <si>
    <t>指数名</t>
    <rPh sb="0" eb="2">
      <t>シスウ</t>
    </rPh>
    <rPh sb="2" eb="3">
      <t>メイ</t>
    </rPh>
    <phoneticPr fontId="9"/>
  </si>
  <si>
    <t>　先行指数</t>
    <rPh sb="1" eb="3">
      <t>センコウ</t>
    </rPh>
    <rPh sb="3" eb="5">
      <t>シスウ</t>
    </rPh>
    <phoneticPr fontId="9"/>
  </si>
  <si>
    <t>　一致指数</t>
    <rPh sb="1" eb="3">
      <t>イッチ</t>
    </rPh>
    <rPh sb="3" eb="5">
      <t>シスウ</t>
    </rPh>
    <phoneticPr fontId="9"/>
  </si>
  <si>
    <t>　遅行指数</t>
    <rPh sb="1" eb="3">
      <t>チコウ</t>
    </rPh>
    <rPh sb="3" eb="5">
      <t>シスウ</t>
    </rPh>
    <phoneticPr fontId="9"/>
  </si>
  <si>
    <t>（注）　（　）内は前月差（ポイント）</t>
    <rPh sb="1" eb="2">
      <t>チュウ</t>
    </rPh>
    <rPh sb="7" eb="8">
      <t>ナイ</t>
    </rPh>
    <rPh sb="9" eb="11">
      <t>ゼンゲツ</t>
    </rPh>
    <rPh sb="11" eb="12">
      <t>サ</t>
    </rPh>
    <phoneticPr fontId="9"/>
  </si>
  <si>
    <t>（２）</t>
    <phoneticPr fontId="9"/>
  </si>
  <si>
    <t>前月差に対する個別系列の寄与度の動向</t>
    <rPh sb="0" eb="2">
      <t>ゼンゲツ</t>
    </rPh>
    <rPh sb="2" eb="3">
      <t>サ</t>
    </rPh>
    <rPh sb="4" eb="5">
      <t>タイ</t>
    </rPh>
    <rPh sb="7" eb="9">
      <t>コベツ</t>
    </rPh>
    <rPh sb="9" eb="11">
      <t>ケイレツ</t>
    </rPh>
    <rPh sb="12" eb="15">
      <t>キヨド</t>
    </rPh>
    <rPh sb="16" eb="18">
      <t>ドウコウ</t>
    </rPh>
    <phoneticPr fontId="2"/>
  </si>
  <si>
    <t>系列名</t>
    <rPh sb="0" eb="2">
      <t>ケイレツ</t>
    </rPh>
    <rPh sb="2" eb="3">
      <t>メイ</t>
    </rPh>
    <phoneticPr fontId="2"/>
  </si>
  <si>
    <t>新規求人倍率（除学卒）</t>
    <phoneticPr fontId="9"/>
  </si>
  <si>
    <t>所定外労働時間指数（30人以上　製造業）</t>
    <phoneticPr fontId="9"/>
  </si>
  <si>
    <t>鉱工業在庫率指数（逆サイクル）</t>
    <phoneticPr fontId="9"/>
  </si>
  <si>
    <t>山形県企業短期経済観測調査（業況判断　製造業）</t>
    <rPh sb="0" eb="3">
      <t>ヤマガタケン</t>
    </rPh>
    <rPh sb="3" eb="5">
      <t>キギョウ</t>
    </rPh>
    <rPh sb="5" eb="7">
      <t>タンキ</t>
    </rPh>
    <rPh sb="7" eb="9">
      <t>ケイザイ</t>
    </rPh>
    <rPh sb="9" eb="11">
      <t>カンソク</t>
    </rPh>
    <rPh sb="11" eb="13">
      <t>チョウサ</t>
    </rPh>
    <rPh sb="14" eb="16">
      <t>ギョウキョウ</t>
    </rPh>
    <rPh sb="16" eb="18">
      <t>ハンダン</t>
    </rPh>
    <rPh sb="19" eb="22">
      <t>セイゾウギョウ</t>
    </rPh>
    <phoneticPr fontId="2"/>
  </si>
  <si>
    <t>有効求人倍率（除学卒）</t>
    <phoneticPr fontId="9"/>
  </si>
  <si>
    <t>雇用保険受給者実人員（前年同月比）（逆サイクル）</t>
    <rPh sb="0" eb="2">
      <t>コヨウ</t>
    </rPh>
    <rPh sb="2" eb="4">
      <t>ホケン</t>
    </rPh>
    <rPh sb="4" eb="7">
      <t>ジュキュウシャ</t>
    </rPh>
    <rPh sb="7" eb="8">
      <t>ジツ</t>
    </rPh>
    <rPh sb="8" eb="10">
      <t>ジンイン</t>
    </rPh>
    <rPh sb="11" eb="13">
      <t>ゼンネン</t>
    </rPh>
    <rPh sb="13" eb="16">
      <t>ドウゲツヒ</t>
    </rPh>
    <phoneticPr fontId="2"/>
  </si>
  <si>
    <t>百貨店・スーパー販売額（既存店）（前年同月比）</t>
    <phoneticPr fontId="9"/>
  </si>
  <si>
    <t>所定外労働時間指数（30人以上　調査産業計）</t>
    <phoneticPr fontId="9"/>
  </si>
  <si>
    <t>遅　行　系　列</t>
    <phoneticPr fontId="9"/>
  </si>
  <si>
    <t>有効求職者数（除学卒）（逆サイクル）</t>
    <phoneticPr fontId="9"/>
  </si>
  <si>
    <t>消費者物価指数（山形市）（前年同月比）</t>
    <phoneticPr fontId="9"/>
  </si>
  <si>
    <t>常用雇用指数（30人以上調査産業計）（前年同月比）</t>
    <rPh sb="0" eb="2">
      <t>ジョウヨウ</t>
    </rPh>
    <rPh sb="2" eb="4">
      <t>コヨウ</t>
    </rPh>
    <rPh sb="4" eb="6">
      <t>シスウ</t>
    </rPh>
    <rPh sb="9" eb="12">
      <t>ニンイジョウ</t>
    </rPh>
    <rPh sb="12" eb="14">
      <t>チョウサ</t>
    </rPh>
    <rPh sb="14" eb="16">
      <t>サンギョウ</t>
    </rPh>
    <rPh sb="16" eb="17">
      <t>ケイ</t>
    </rPh>
    <rPh sb="19" eb="21">
      <t>ゼンネン</t>
    </rPh>
    <rPh sb="21" eb="24">
      <t>ドウゲツヒ</t>
    </rPh>
    <phoneticPr fontId="2"/>
  </si>
  <si>
    <t>（注）逆サイクルとは、指数の上昇、下降が景気の動きと反対になることをいう。指数の前月比がプラスになれば、</t>
    <phoneticPr fontId="2"/>
  </si>
  <si>
    <t>一</t>
    <rPh sb="0" eb="1">
      <t>いち</t>
    </rPh>
    <phoneticPr fontId="2" type="Hiragana" alignment="distributed"/>
  </si>
  <si>
    <t>　  ３０</t>
  </si>
  <si>
    <t>　　　　　電話　０２３－６３０－２１８０</t>
    <rPh sb="5" eb="7">
      <t>デンワ</t>
    </rPh>
    <phoneticPr fontId="2"/>
  </si>
  <si>
    <t>日経商品指数（42種総合）</t>
  </si>
  <si>
    <t>（注）先行系列のうち、所定外労働時間指数（30人以上　製造業）、新車登録台数、新設住宅着工戸数は、センサス局法Ｘ-12-ARIMAにより独自に</t>
    <rPh sb="23" eb="24">
      <t>ニン</t>
    </rPh>
    <rPh sb="24" eb="26">
      <t>イジョウ</t>
    </rPh>
    <rPh sb="68" eb="70">
      <t>ドクジ</t>
    </rPh>
    <phoneticPr fontId="2"/>
  </si>
  <si>
    <t>季節調整しているため、他の報告書等で公表された数値とは異なる。以下同様。</t>
    <rPh sb="31" eb="33">
      <t>イカ</t>
    </rPh>
    <rPh sb="33" eb="35">
      <t>ドウヨウ</t>
    </rPh>
    <phoneticPr fontId="2"/>
  </si>
  <si>
    <t>（注）一致系列のうち、所定外労働時間指数（30人以上　調査産業計）はセンサス局法Ｘ-12-ARIMAにより独自に季節調整している</t>
    <rPh sb="23" eb="24">
      <t>ニン</t>
    </rPh>
    <rPh sb="24" eb="26">
      <t>イジョウ</t>
    </rPh>
    <rPh sb="27" eb="29">
      <t>チョウサ</t>
    </rPh>
    <phoneticPr fontId="2"/>
  </si>
  <si>
    <t>ため、他の報告書等で公表された数値とは異なる。以下同様。</t>
    <rPh sb="23" eb="25">
      <t>イカ</t>
    </rPh>
    <rPh sb="25" eb="27">
      <t>ドウヨウ</t>
    </rPh>
    <phoneticPr fontId="2"/>
  </si>
  <si>
    <t>（注）遅行系列のうち、法人事業税調定額はセンサス局法Ｘ-12-ARIMAにより独自に季節調整しているため、他の報告書等で公表された数値とは</t>
    <rPh sb="60" eb="62">
      <t>コウヒョウ</t>
    </rPh>
    <rPh sb="65" eb="67">
      <t>スウチ</t>
    </rPh>
    <phoneticPr fontId="2"/>
  </si>
  <si>
    <t>異なる。以下同様。</t>
    <rPh sb="4" eb="8">
      <t>イカドウヨウ</t>
    </rPh>
    <phoneticPr fontId="2"/>
  </si>
  <si>
    <t>（注）変化方向は、採用系列の各月の値を5か月前と比較し、増加したときには＋を、変化無し（保合い）のときは０を、減少したときには</t>
    <rPh sb="44" eb="46">
      <t>もちあ</t>
    </rPh>
    <phoneticPr fontId="2" type="Hiragana" alignment="distributed"/>
  </si>
  <si>
    <t>－をつけている。</t>
    <phoneticPr fontId="2"/>
  </si>
  <si>
    <t>（逆サイクル）</t>
    <phoneticPr fontId="2"/>
  </si>
  <si>
    <t>（30人以上　調査産業計）（前年同月比）</t>
    <rPh sb="3" eb="4">
      <t>ニン</t>
    </rPh>
    <rPh sb="4" eb="6">
      <t>イジョウ</t>
    </rPh>
    <rPh sb="14" eb="15">
      <t>ゼン</t>
    </rPh>
    <rPh sb="15" eb="16">
      <t>ネン</t>
    </rPh>
    <rPh sb="16" eb="19">
      <t>ドウゲツヒ</t>
    </rPh>
    <phoneticPr fontId="9"/>
  </si>
  <si>
    <t>12月</t>
    <rPh sb="2" eb="3">
      <t>ガツ</t>
    </rPh>
    <phoneticPr fontId="2"/>
  </si>
  <si>
    <t>　　　　山形県みらい企画創造部統計企画課　政策統計担当</t>
    <rPh sb="4" eb="7">
      <t>ヤマガタケン</t>
    </rPh>
    <rPh sb="10" eb="12">
      <t>キカク</t>
    </rPh>
    <rPh sb="12" eb="14">
      <t>ソウゾウ</t>
    </rPh>
    <rPh sb="14" eb="15">
      <t>ブ</t>
    </rPh>
    <rPh sb="15" eb="17">
      <t>トウケイ</t>
    </rPh>
    <rPh sb="17" eb="19">
      <t>キカク</t>
    </rPh>
    <rPh sb="19" eb="20">
      <t>カ</t>
    </rPh>
    <rPh sb="21" eb="23">
      <t>セイサク</t>
    </rPh>
    <rPh sb="23" eb="25">
      <t>トウケイ</t>
    </rPh>
    <rPh sb="25" eb="27">
      <t>タントウ</t>
    </rPh>
    <phoneticPr fontId="2"/>
  </si>
  <si>
    <t>山形県みらい企画創造部統計企画課</t>
    <rPh sb="0" eb="3">
      <t>ヤマガタケン</t>
    </rPh>
    <rPh sb="6" eb="8">
      <t>キカク</t>
    </rPh>
    <rPh sb="8" eb="10">
      <t>ソウゾウ</t>
    </rPh>
    <rPh sb="10" eb="11">
      <t>ブ</t>
    </rPh>
    <rPh sb="11" eb="13">
      <t>トウケイ</t>
    </rPh>
    <rPh sb="13" eb="15">
      <t>キカク</t>
    </rPh>
    <rPh sb="15" eb="16">
      <t>カ</t>
    </rPh>
    <phoneticPr fontId="2"/>
  </si>
  <si>
    <t>国土交通省</t>
    <rPh sb="0" eb="5">
      <t>コクドコウツウショウ</t>
    </rPh>
    <phoneticPr fontId="2"/>
  </si>
  <si>
    <t>「建築着工統計調査報告」</t>
    <rPh sb="7" eb="9">
      <t>チョウサ</t>
    </rPh>
    <rPh sb="9" eb="11">
      <t>ホウコク</t>
    </rPh>
    <phoneticPr fontId="2"/>
  </si>
  <si>
    <t>経済産業省</t>
    <rPh sb="0" eb="2">
      <t>ケイザイ</t>
    </rPh>
    <rPh sb="2" eb="5">
      <t>サンギョウショウ</t>
    </rPh>
    <phoneticPr fontId="2"/>
  </si>
  <si>
    <t>「商業動態統計」</t>
    <rPh sb="1" eb="3">
      <t>ショウギョウ</t>
    </rPh>
    <rPh sb="3" eb="5">
      <t>ドウタイ</t>
    </rPh>
    <rPh sb="5" eb="7">
      <t>トウケイ</t>
    </rPh>
    <phoneticPr fontId="2"/>
  </si>
  <si>
    <t xml:space="preserve"> 旧系列で作成した平成14年２月～平成27年12月の指数は、平成28年1月公表分において改訂されている。</t>
    <rPh sb="44" eb="46">
      <t>カイテイ</t>
    </rPh>
    <phoneticPr fontId="2"/>
  </si>
  <si>
    <t>　一致指数が基調として（おおむね３か月程度の動き）50％を上回っている時が景気の拡張局面、50％を下回っ</t>
    <phoneticPr fontId="2"/>
  </si>
  <si>
    <t>　先行指数は、一般的に、一致指数に数か月先行することから、景気の動きを予知し、遅行指数は一致指数に半</t>
    <phoneticPr fontId="2"/>
  </si>
  <si>
    <t>４月</t>
  </si>
  <si>
    <t>５月</t>
  </si>
  <si>
    <t>６月</t>
  </si>
  <si>
    <t>第16循環</t>
    <rPh sb="0" eb="1">
      <t>ダイ</t>
    </rPh>
    <rPh sb="3" eb="5">
      <t>ジュンカン</t>
    </rPh>
    <phoneticPr fontId="2"/>
  </si>
  <si>
    <t>30年10月</t>
    <rPh sb="2" eb="3">
      <t>ネン</t>
    </rPh>
    <rPh sb="5" eb="6">
      <t>ガツ</t>
    </rPh>
    <phoneticPr fontId="2"/>
  </si>
  <si>
    <t>71か月</t>
    <rPh sb="3" eb="4">
      <t>ツキ</t>
    </rPh>
    <phoneticPr fontId="2"/>
  </si>
  <si>
    <t xml:space="preserve"> ＣＩを作成する。詳細は、内閣府ＨＰ参照（https://www.esri.cao.go.jp/jp/stat/di/di3.html#link002）。</t>
    <phoneticPr fontId="2"/>
  </si>
  <si>
    <t>　  　２</t>
  </si>
  <si>
    <t>　  　３</t>
  </si>
  <si>
    <t>　Ｈ３１/Ｒ１</t>
    <rPh sb="5" eb="6">
      <t>ガン</t>
    </rPh>
    <phoneticPr fontId="2"/>
  </si>
  <si>
    <t>ポイント</t>
    <phoneticPr fontId="2"/>
  </si>
  <si>
    <t>遅れて動く遅行指数の３つの指数がある。</t>
    <phoneticPr fontId="2"/>
  </si>
  <si>
    <t>　 ＤＩは、景気に敏感な諸指標を選定し、そのうち上昇（拡張）を示している指標の割合を示すものであり、各経済部門</t>
    <rPh sb="50" eb="53">
      <t>カクケイザイ</t>
    </rPh>
    <rPh sb="53" eb="55">
      <t>ブモン</t>
    </rPh>
    <phoneticPr fontId="2"/>
  </si>
  <si>
    <t xml:space="preserve"> への波及度合いを測定することを目的とする。</t>
    <rPh sb="3" eb="5">
      <t>ハキュウ</t>
    </rPh>
    <rPh sb="5" eb="7">
      <t>ドアイ</t>
    </rPh>
    <rPh sb="9" eb="11">
      <t>ソクテイ</t>
    </rPh>
    <rPh sb="16" eb="18">
      <t>モクテキ</t>
    </rPh>
    <phoneticPr fontId="2"/>
  </si>
  <si>
    <t xml:space="preserve"> 　なお、平成28年1月分から採用系列を変更し、新系列での指数は平成14年２月から算出を開始する。 そのため、</t>
    <phoneticPr fontId="2"/>
  </si>
  <si>
    <t>２年５月</t>
    <rPh sb="1" eb="2">
      <t>ネン</t>
    </rPh>
    <rPh sb="3" eb="4">
      <t>ガツ</t>
    </rPh>
    <phoneticPr fontId="2"/>
  </si>
  <si>
    <t>令和</t>
    <rPh sb="0" eb="2">
      <t>レイワ</t>
    </rPh>
    <phoneticPr fontId="2"/>
  </si>
  <si>
    <t>７月</t>
  </si>
  <si>
    <t>８月</t>
  </si>
  <si>
    <t>９月</t>
  </si>
  <si>
    <t>　  　４</t>
  </si>
  <si>
    <t xml:space="preserve"> Ｈ３１/Ｒ１</t>
  </si>
  <si>
    <t xml:space="preserve">  R４.１</t>
  </si>
  <si>
    <t>R2=100</t>
    <phoneticPr fontId="2"/>
  </si>
  <si>
    <t>R2=100</t>
    <phoneticPr fontId="2"/>
  </si>
  <si>
    <t>先行系列　ＤＩ</t>
    <phoneticPr fontId="3"/>
  </si>
  <si>
    <t>一致系列　ＤＩ</t>
    <phoneticPr fontId="2" type="Hiragana" alignment="distributed"/>
  </si>
  <si>
    <t>遅行系列　ＤＩ</t>
    <phoneticPr fontId="2" type="Hiragana" alignment="distributed"/>
  </si>
  <si>
    <t>（注）シャドー部分は景気後退期を示す。なお、H30.10月以降は国が設定した景気後退期を示す。</t>
    <rPh sb="28" eb="29">
      <t>ガツ</t>
    </rPh>
    <rPh sb="29" eb="31">
      <t>イコウ</t>
    </rPh>
    <rPh sb="32" eb="33">
      <t>クニ</t>
    </rPh>
    <rPh sb="34" eb="36">
      <t>セッテイ</t>
    </rPh>
    <rPh sb="38" eb="43">
      <t>ケイキコウタイキ</t>
    </rPh>
    <rPh sb="44" eb="45">
      <t>シメ</t>
    </rPh>
    <phoneticPr fontId="2"/>
  </si>
  <si>
    <t>（注）シャドー部分は景気後退期を示す。なお、H30.10月以降は国が設定した景気後退期を示す。</t>
    <phoneticPr fontId="2"/>
  </si>
  <si>
    <t>（注）シャドー部分は景気後退期を示す。なお、H30.10月以降は国が設定した景気後退期を示す。</t>
    <phoneticPr fontId="2"/>
  </si>
  <si>
    <t>令和5年（2023年）</t>
    <phoneticPr fontId="2"/>
  </si>
  <si>
    <t>　  　５</t>
  </si>
  <si>
    <t xml:space="preserve">  R５.１</t>
  </si>
  <si>
    <t>専門家の意見を勘案し行っているが、山形県は第16循環以降、日付の設定を凍結している。</t>
    <rPh sb="17" eb="20">
      <t>ヤマガタケン</t>
    </rPh>
    <rPh sb="21" eb="22">
      <t>ダイ</t>
    </rPh>
    <rPh sb="24" eb="28">
      <t>ジュンカンイコウ</t>
    </rPh>
    <rPh sb="29" eb="31">
      <t>ヒヅケ</t>
    </rPh>
    <rPh sb="32" eb="34">
      <t>セッテイ</t>
    </rPh>
    <rPh sb="35" eb="37">
      <t>トウケツ</t>
    </rPh>
    <phoneticPr fontId="2"/>
  </si>
  <si>
    <t>10月</t>
    <phoneticPr fontId="2"/>
  </si>
  <si>
    <t>11月</t>
    <phoneticPr fontId="2"/>
  </si>
  <si>
    <t>12月</t>
    <phoneticPr fontId="2"/>
  </si>
  <si>
    <t>令和６年１月分から３月分まで</t>
    <rPh sb="0" eb="1">
      <t>レイ</t>
    </rPh>
    <rPh sb="1" eb="2">
      <t>ワ</t>
    </rPh>
    <rPh sb="3" eb="4">
      <t>ネン</t>
    </rPh>
    <rPh sb="5" eb="7">
      <t>ガツブン</t>
    </rPh>
    <rPh sb="10" eb="11">
      <t>ガツ</t>
    </rPh>
    <rPh sb="11" eb="12">
      <t>ブン</t>
    </rPh>
    <phoneticPr fontId="9"/>
  </si>
  <si>
    <t>ＣＩ（令和2年＝100）の動向</t>
    <rPh sb="3" eb="5">
      <t>レイワ</t>
    </rPh>
    <rPh sb="6" eb="7">
      <t>ネン</t>
    </rPh>
    <rPh sb="13" eb="15">
      <t>ドウコウ</t>
    </rPh>
    <phoneticPr fontId="9"/>
  </si>
  <si>
    <t>令和6年(2024年)</t>
    <rPh sb="0" eb="1">
      <t>レイ</t>
    </rPh>
    <rPh sb="1" eb="2">
      <t>ワ</t>
    </rPh>
    <rPh sb="3" eb="4">
      <t>ネン</t>
    </rPh>
    <rPh sb="9" eb="10">
      <t>ネン</t>
    </rPh>
    <phoneticPr fontId="9"/>
  </si>
  <si>
    <t>1月</t>
    <rPh sb="1" eb="2">
      <t>ガツ</t>
    </rPh>
    <phoneticPr fontId="9"/>
  </si>
  <si>
    <t>3月</t>
    <phoneticPr fontId="9"/>
  </si>
  <si>
    <t>2月</t>
    <phoneticPr fontId="9"/>
  </si>
  <si>
    <t>(-3.8)</t>
    <phoneticPr fontId="9"/>
  </si>
  <si>
    <t>(-0.9)</t>
    <phoneticPr fontId="9"/>
  </si>
  <si>
    <t>(-0.1)</t>
    <phoneticPr fontId="9"/>
  </si>
  <si>
    <t>(-0.2)</t>
    <phoneticPr fontId="9"/>
  </si>
  <si>
    <t>(2.4)</t>
    <phoneticPr fontId="9"/>
  </si>
  <si>
    <t>(-1.8)</t>
    <phoneticPr fontId="9"/>
  </si>
  <si>
    <t>2月</t>
    <phoneticPr fontId="9"/>
  </si>
  <si>
    <t>3月</t>
    <phoneticPr fontId="9"/>
  </si>
  <si>
    <t>令和6年（2024年）</t>
    <phoneticPr fontId="2"/>
  </si>
  <si>
    <t>1月</t>
    <phoneticPr fontId="2"/>
  </si>
  <si>
    <t>2月</t>
    <phoneticPr fontId="2"/>
  </si>
  <si>
    <t>3月</t>
    <phoneticPr fontId="2"/>
  </si>
  <si>
    <t>　  　６</t>
    <phoneticPr fontId="2"/>
  </si>
  <si>
    <t>　R３.３</t>
  </si>
  <si>
    <t xml:space="preserve">  R６.１</t>
  </si>
  <si>
    <t xml:space="preserve">  R６.１</t>
    <phoneticPr fontId="2"/>
  </si>
  <si>
    <t>　　３</t>
    <phoneticPr fontId="2"/>
  </si>
  <si>
    <t>　　２</t>
    <phoneticPr fontId="2"/>
  </si>
  <si>
    <t>R５．
３月</t>
    <phoneticPr fontId="2" type="Hiragana" alignment="distributed"/>
  </si>
  <si>
    <t>R６．
１月</t>
    <phoneticPr fontId="2" type="Hiragana" alignment="distributed"/>
  </si>
  <si>
    <t>２月</t>
    <phoneticPr fontId="2" type="Hiragana" alignment="distributed"/>
  </si>
  <si>
    <t>３月</t>
    <phoneticPr fontId="2" type="Hiragana" alignment="distributed"/>
  </si>
  <si>
    <t>先　行　指　数</t>
    <rPh sb="0" eb="1">
      <t>サキ</t>
    </rPh>
    <rPh sb="2" eb="3">
      <t>ギョウ</t>
    </rPh>
    <rPh sb="4" eb="5">
      <t>ユビ</t>
    </rPh>
    <rPh sb="6" eb="7">
      <t>スウ</t>
    </rPh>
    <phoneticPr fontId="2"/>
  </si>
  <si>
    <t>　所定外労働時間指数（製造業及び調査産業計）、新車登録台数、新設住宅着工戸数、法人事業税調定額については、山形県統計企画課で独自に季節調整を行った後、遡及して改訂しています。
　「山形県鉱工業指数」が、平成27年基準から令和２年基準に変更されたことに伴い、山形県景気動向指数においても、「山形県鉱工業指数」の各指数は改定後の値を用いています。
　毎月勤労統計調査においてベンチマーク更新が行われたことに伴い、常用雇用指数（前年同月比）は改定後の値を用いています。
　また、CIの基準年を平成27年から令和２年に変更しておりますので、ご注意ください。</t>
    <rPh sb="101" eb="103">
      <t>ヘイセイ</t>
    </rPh>
    <rPh sb="105" eb="106">
      <t>ネン</t>
    </rPh>
    <rPh sb="106" eb="108">
      <t>キジュン</t>
    </rPh>
    <rPh sb="110" eb="112">
      <t>レイワ</t>
    </rPh>
    <rPh sb="117" eb="119">
      <t>ヘンコウ</t>
    </rPh>
    <rPh sb="154" eb="155">
      <t>カク</t>
    </rPh>
    <rPh sb="164" eb="165">
      <t>モチ</t>
    </rPh>
    <rPh sb="173" eb="181">
      <t>マイツキキンロウトウケイチョウサ</t>
    </rPh>
    <rPh sb="191" eb="193">
      <t>コウシン</t>
    </rPh>
    <rPh sb="194" eb="195">
      <t>オコナ</t>
    </rPh>
    <rPh sb="201" eb="202">
      <t>トモナ</t>
    </rPh>
    <rPh sb="211" eb="216">
      <t>ゼンネンドウゲツヒ</t>
    </rPh>
    <rPh sb="218" eb="221">
      <t>カイテイゴ</t>
    </rPh>
    <rPh sb="222" eb="223">
      <t>アタイ</t>
    </rPh>
    <rPh sb="224" eb="225">
      <t>モチ</t>
    </rPh>
    <rPh sb="250" eb="252">
      <t>レイワ</t>
    </rPh>
    <phoneticPr fontId="9"/>
  </si>
  <si>
    <t>(1.0)</t>
    <phoneticPr fontId="9"/>
  </si>
  <si>
    <t>(4.7)</t>
    <phoneticPr fontId="9"/>
  </si>
  <si>
    <t>令和６年６月19日</t>
    <rPh sb="0" eb="1">
      <t>レイ</t>
    </rPh>
    <rPh sb="1" eb="2">
      <t>ワ</t>
    </rPh>
    <rPh sb="3" eb="4">
      <t>ネン</t>
    </rPh>
    <rPh sb="5" eb="6">
      <t>ガツ</t>
    </rPh>
    <rPh sb="8" eb="9">
      <t>ニチ</t>
    </rPh>
    <phoneticPr fontId="2"/>
  </si>
  <si>
    <t>（R2=100）</t>
  </si>
  <si>
    <t>　Ｈ１６</t>
  </si>
  <si>
    <t>　  　６</t>
  </si>
  <si>
    <t>　Ｈ１４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</si>
</sst>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0"/>
    <numFmt numFmtId="177" formatCode="0.000"/>
    <numFmt numFmtId="178" formatCode="0.0_);[Red]\(0.0\)"/>
    <numFmt numFmtId="179" formatCode="#,##0_ ;[Red]\-#,##0\ "/>
    <numFmt numFmtId="180" formatCode="0_ "/>
    <numFmt numFmtId="181" formatCode="#,##0_ "/>
    <numFmt numFmtId="182" formatCode="0.0_ "/>
    <numFmt numFmtId="183" formatCode="0&quot;か月&quot;"/>
    <numFmt numFmtId="184" formatCode="#,##0.0"/>
    <numFmt numFmtId="185" formatCode="0.00_ "/>
    <numFmt numFmtId="186" formatCode="#,##0_);[Red]\(#,##0\)"/>
    <numFmt numFmtId="187" formatCode="#,##0.0_ ;[Red]\-#,##0.0\ "/>
    <numFmt numFmtId="188" formatCode="#,##0.0_ "/>
    <numFmt numFmtId="189" formatCode="\ 0.0;&quot;▲ &quot;0.0"/>
    <numFmt numFmtId="190" formatCode="0.0;[Red]0.0"/>
    <numFmt numFmtId="191" formatCode="\(#,##0.0\)"/>
    <numFmt numFmtId="192" formatCode="#,##0.0_);\(#,##0.0\)"/>
  </numFmts>
  <fonts count="24" x14ac:knownFonts="1">
    <font>
      <sz val="11"/>
      <name val="ＭＳ ゴシック"/>
      <family val="3"/>
      <charset val="128"/>
    </font>
    <font>
      <sz val="11"/>
      <name val="ＭＳ ゴシック"/>
      <family val="3"/>
      <charset val="128"/>
    </font>
    <font>
      <sz val="6"/>
      <name val="ＭＳ Ｐゴシック"/>
      <family val="3"/>
      <charset val="128"/>
    </font>
    <font>
      <sz val="6"/>
      <name val="ＭＳ Ｐ明朝"/>
      <family val="1"/>
      <charset val="128"/>
    </font>
    <font>
      <sz val="12"/>
      <name val="ＭＳ 明朝"/>
      <family val="1"/>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6"/>
      <name val="ＭＳ ゴシック"/>
      <family val="3"/>
      <charset val="128"/>
    </font>
    <font>
      <sz val="16"/>
      <name val="ＭＳ Ｐゴシック"/>
      <family val="3"/>
      <charset val="128"/>
    </font>
    <font>
      <sz val="9"/>
      <name val="ＭＳ Ｐゴシック"/>
      <family val="3"/>
      <charset val="128"/>
    </font>
    <font>
      <b/>
      <sz val="10"/>
      <name val="ＭＳ Ｐゴシック"/>
      <family val="3"/>
      <charset val="128"/>
    </font>
    <font>
      <sz val="14"/>
      <name val="ＭＳ Ｐゴシック"/>
      <family val="3"/>
      <charset val="128"/>
    </font>
    <font>
      <sz val="15"/>
      <name val="ＭＳ Ｐゴシック"/>
      <family val="3"/>
      <charset val="128"/>
    </font>
    <font>
      <sz val="11"/>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sz val="16"/>
      <name val="ＭＳ Ｐゴシック"/>
      <family val="3"/>
      <charset val="128"/>
      <scheme val="minor"/>
    </font>
    <font>
      <sz val="14"/>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8.5"/>
      <name val="ＭＳ Ｐゴシック"/>
      <family val="3"/>
      <charset val="128"/>
    </font>
    <font>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bottom style="double">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4">
    <xf numFmtId="0" fontId="0" fillId="0" borderId="0"/>
    <xf numFmtId="38" fontId="1" fillId="0" borderId="0" applyFont="0" applyFill="0" applyBorder="0" applyAlignment="0" applyProtection="0"/>
    <xf numFmtId="0" fontId="15" fillId="0" borderId="0">
      <alignment vertical="center"/>
    </xf>
    <xf numFmtId="0" fontId="4" fillId="0" borderId="0"/>
  </cellStyleXfs>
  <cellXfs count="404">
    <xf numFmtId="0" fontId="0" fillId="0" borderId="0" xfId="0"/>
    <xf numFmtId="0" fontId="5" fillId="0" borderId="0" xfId="0" applyFont="1" applyAlignment="1">
      <alignment vertical="center"/>
    </xf>
    <xf numFmtId="0" fontId="5" fillId="0" borderId="0" xfId="0" applyFont="1" applyFill="1" applyBorder="1"/>
    <xf numFmtId="0" fontId="5" fillId="0" borderId="0" xfId="0" applyFont="1" applyFill="1" applyAlignment="1">
      <alignment vertical="center"/>
    </xf>
    <xf numFmtId="0" fontId="6" fillId="0" borderId="0" xfId="0" applyFont="1" applyAlignment="1">
      <alignment vertical="center"/>
    </xf>
    <xf numFmtId="0" fontId="6" fillId="0" borderId="0" xfId="0" applyFont="1" applyFill="1" applyAlignment="1">
      <alignment vertical="center"/>
    </xf>
    <xf numFmtId="0" fontId="5" fillId="0" borderId="0" xfId="0" applyFont="1" applyFill="1"/>
    <xf numFmtId="0" fontId="10"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176" fontId="6" fillId="0" borderId="0" xfId="0" applyNumberFormat="1" applyFont="1" applyFill="1" applyBorder="1" applyAlignment="1" applyProtection="1">
      <alignment horizontal="left" vertical="center"/>
    </xf>
    <xf numFmtId="0" fontId="6" fillId="0" borderId="0" xfId="0" applyFont="1" applyFill="1" applyAlignment="1">
      <alignment horizontal="left" vertical="top"/>
    </xf>
    <xf numFmtId="0" fontId="6" fillId="0" borderId="0" xfId="0" applyFont="1" applyFill="1" applyBorder="1" applyAlignment="1">
      <alignment horizontal="left" vertical="top"/>
    </xf>
    <xf numFmtId="176" fontId="6" fillId="0" borderId="0" xfId="0" applyNumberFormat="1" applyFont="1" applyFill="1" applyBorder="1" applyAlignment="1" applyProtection="1">
      <alignment horizontal="left" vertical="top"/>
    </xf>
    <xf numFmtId="0" fontId="5" fillId="0" borderId="0" xfId="0" applyFont="1" applyBorder="1" applyAlignment="1">
      <alignment horizontal="left" vertical="top"/>
    </xf>
    <xf numFmtId="2" fontId="5" fillId="0" borderId="0" xfId="0" applyNumberFormat="1" applyFont="1" applyBorder="1" applyAlignment="1">
      <alignment horizontal="left" vertical="top"/>
    </xf>
    <xf numFmtId="0" fontId="5" fillId="0" borderId="0" xfId="0" applyNumberFormat="1" applyFont="1" applyBorder="1" applyAlignment="1">
      <alignment horizontal="left" vertical="top"/>
    </xf>
    <xf numFmtId="180" fontId="6" fillId="0" borderId="0" xfId="0" applyNumberFormat="1" applyFont="1" applyFill="1" applyBorder="1" applyAlignment="1">
      <alignment vertical="center"/>
    </xf>
    <xf numFmtId="0" fontId="5" fillId="0" borderId="0" xfId="0" applyFont="1" applyFill="1" applyBorder="1" applyAlignment="1">
      <alignment vertical="center"/>
    </xf>
    <xf numFmtId="0" fontId="12" fillId="0" borderId="0"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vertical="center"/>
    </xf>
    <xf numFmtId="0" fontId="6" fillId="0" borderId="0" xfId="0" quotePrefix="1" applyFont="1" applyFill="1" applyBorder="1" applyAlignment="1">
      <alignment horizontal="center" vertical="center"/>
    </xf>
    <xf numFmtId="0" fontId="6" fillId="0" borderId="0" xfId="0" applyFont="1" applyFill="1" applyAlignment="1">
      <alignment horizontal="left" vertical="center"/>
    </xf>
    <xf numFmtId="0" fontId="10" fillId="0" borderId="0" xfId="0" applyFont="1" applyFill="1"/>
    <xf numFmtId="0" fontId="6" fillId="0" borderId="0" xfId="0" applyFont="1" applyFill="1"/>
    <xf numFmtId="0" fontId="6" fillId="0" borderId="5" xfId="0" applyFont="1" applyFill="1" applyBorder="1" applyAlignment="1">
      <alignment vertical="center"/>
    </xf>
    <xf numFmtId="176" fontId="6" fillId="0" borderId="0" xfId="0" applyNumberFormat="1" applyFont="1" applyFill="1" applyAlignment="1">
      <alignment vertical="center"/>
    </xf>
    <xf numFmtId="0" fontId="6" fillId="0" borderId="0" xfId="0" quotePrefix="1" applyFont="1" applyFill="1" applyBorder="1" applyAlignment="1">
      <alignment horizontal="left" vertical="center"/>
    </xf>
    <xf numFmtId="0" fontId="6" fillId="0" borderId="0" xfId="0" applyFont="1" applyFill="1" applyAlignment="1">
      <alignment horizontal="center" vertical="center"/>
    </xf>
    <xf numFmtId="0" fontId="13" fillId="0" borderId="0" xfId="0" applyFont="1" applyFill="1" applyBorder="1" applyAlignment="1">
      <alignment horizontal="center" vertical="center"/>
    </xf>
    <xf numFmtId="0" fontId="6" fillId="0" borderId="0" xfId="0" quotePrefix="1" applyFont="1" applyFill="1" applyAlignment="1">
      <alignment vertical="center"/>
    </xf>
    <xf numFmtId="178" fontId="11" fillId="0" borderId="0" xfId="0" applyNumberFormat="1" applyFont="1" applyFill="1" applyBorder="1" applyAlignment="1">
      <alignment horizontal="center" vertical="center"/>
    </xf>
    <xf numFmtId="0" fontId="6" fillId="0" borderId="8" xfId="0" quotePrefix="1" applyFont="1" applyFill="1" applyBorder="1" applyAlignment="1">
      <alignment horizontal="center" vertical="center"/>
    </xf>
    <xf numFmtId="0" fontId="6" fillId="0" borderId="0" xfId="0" applyFont="1" applyFill="1" applyBorder="1"/>
    <xf numFmtId="0" fontId="6" fillId="0" borderId="0" xfId="0" applyFont="1" applyFill="1" applyBorder="1" applyAlignment="1"/>
    <xf numFmtId="0" fontId="11" fillId="0" borderId="0" xfId="0" applyFont="1" applyFill="1" applyBorder="1" applyAlignment="1">
      <alignment horizontal="center" vertical="center"/>
    </xf>
    <xf numFmtId="0" fontId="6" fillId="0" borderId="0" xfId="0" applyFont="1" applyFill="1" applyAlignment="1">
      <alignment horizontal="right" vertical="center"/>
    </xf>
    <xf numFmtId="0" fontId="8" fillId="0" borderId="0" xfId="0" applyFont="1" applyFill="1" applyAlignment="1">
      <alignment vertical="center"/>
    </xf>
    <xf numFmtId="0" fontId="6" fillId="0" borderId="2" xfId="0" applyFont="1" applyFill="1" applyBorder="1" applyAlignment="1">
      <alignment horizontal="center" vertical="center"/>
    </xf>
    <xf numFmtId="0" fontId="6" fillId="0" borderId="0" xfId="0" applyFont="1" applyFill="1" applyAlignment="1"/>
    <xf numFmtId="0" fontId="6" fillId="0" borderId="9" xfId="0" quotePrefix="1" applyFont="1" applyFill="1" applyBorder="1" applyAlignment="1">
      <alignment horizontal="center"/>
    </xf>
    <xf numFmtId="0" fontId="6" fillId="0" borderId="1" xfId="0" quotePrefix="1" applyFont="1" applyFill="1" applyBorder="1" applyAlignment="1">
      <alignment horizontal="center"/>
    </xf>
    <xf numFmtId="40" fontId="12" fillId="0" borderId="10" xfId="0" applyNumberFormat="1" applyFont="1" applyFill="1" applyBorder="1" applyAlignment="1">
      <alignment horizontal="center" vertical="center"/>
    </xf>
    <xf numFmtId="181" fontId="12" fillId="0" borderId="10" xfId="1" applyNumberFormat="1" applyFont="1" applyFill="1" applyBorder="1" applyAlignment="1">
      <alignment horizontal="center" vertical="center"/>
    </xf>
    <xf numFmtId="178" fontId="12" fillId="0" borderId="10" xfId="0" applyNumberFormat="1" applyFont="1" applyFill="1" applyBorder="1" applyAlignment="1">
      <alignment horizontal="center" vertical="center"/>
    </xf>
    <xf numFmtId="179" fontId="12" fillId="0" borderId="10" xfId="1" applyNumberFormat="1" applyFont="1" applyFill="1" applyBorder="1" applyAlignment="1">
      <alignment horizontal="center" vertical="center"/>
    </xf>
    <xf numFmtId="179" fontId="12" fillId="0" borderId="8" xfId="1" applyNumberFormat="1" applyFont="1" applyFill="1" applyBorder="1" applyAlignment="1">
      <alignment horizontal="center" vertical="center"/>
    </xf>
    <xf numFmtId="176" fontId="6" fillId="0" borderId="0" xfId="0" applyNumberFormat="1" applyFont="1" applyFill="1"/>
    <xf numFmtId="0" fontId="8" fillId="0" borderId="0" xfId="0" applyFont="1" applyFill="1" applyBorder="1" applyAlignment="1">
      <alignment vertical="center"/>
    </xf>
    <xf numFmtId="0" fontId="11" fillId="0" borderId="0" xfId="0" applyFont="1" applyFill="1"/>
    <xf numFmtId="0" fontId="10" fillId="0" borderId="0" xfId="0" applyFont="1" applyAlignment="1">
      <alignment vertical="center"/>
    </xf>
    <xf numFmtId="0" fontId="7" fillId="0" borderId="0" xfId="0" applyFont="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7" fillId="0" borderId="0" xfId="0" applyFont="1" applyFill="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7" xfId="0" applyFont="1" applyBorder="1" applyAlignment="1">
      <alignment vertical="center" shrinkToFit="1"/>
    </xf>
    <xf numFmtId="0" fontId="6" fillId="0" borderId="18"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19"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1" fillId="0" borderId="0" xfId="0" applyFont="1" applyBorder="1" applyAlignment="1">
      <alignment vertical="center"/>
    </xf>
    <xf numFmtId="0" fontId="11" fillId="0" borderId="13" xfId="0" applyFont="1" applyBorder="1" applyAlignment="1">
      <alignment vertical="center"/>
    </xf>
    <xf numFmtId="0" fontId="11" fillId="0" borderId="15" xfId="0" applyFont="1" applyBorder="1" applyAlignment="1">
      <alignment vertical="center"/>
    </xf>
    <xf numFmtId="0" fontId="11" fillId="0" borderId="20" xfId="0" applyFont="1" applyBorder="1" applyAlignment="1">
      <alignment vertical="center"/>
    </xf>
    <xf numFmtId="0" fontId="6" fillId="0" borderId="19" xfId="0" applyFont="1" applyBorder="1" applyAlignment="1">
      <alignment vertical="center" shrinkToFit="1"/>
    </xf>
    <xf numFmtId="2" fontId="5" fillId="0" borderId="0" xfId="0" applyNumberFormat="1" applyFont="1" applyBorder="1" applyAlignment="1">
      <alignment vertical="top"/>
    </xf>
    <xf numFmtId="176" fontId="7" fillId="0" borderId="0" xfId="0" applyNumberFormat="1" applyFont="1" applyAlignment="1">
      <alignment vertical="center"/>
    </xf>
    <xf numFmtId="0" fontId="6" fillId="0" borderId="21" xfId="0" applyFont="1" applyBorder="1" applyAlignment="1">
      <alignment vertical="center"/>
    </xf>
    <xf numFmtId="176" fontId="11" fillId="0" borderId="0" xfId="0" applyNumberFormat="1" applyFont="1" applyFill="1" applyBorder="1" applyAlignment="1">
      <alignment horizontal="center" vertical="center"/>
    </xf>
    <xf numFmtId="178" fontId="11" fillId="0" borderId="6" xfId="0" applyNumberFormat="1" applyFont="1" applyFill="1" applyBorder="1" applyAlignment="1">
      <alignment horizontal="center" vertical="center"/>
    </xf>
    <xf numFmtId="182" fontId="11" fillId="0" borderId="0" xfId="0" applyNumberFormat="1" applyFont="1" applyFill="1" applyBorder="1" applyAlignment="1">
      <alignment horizontal="center" vertical="center"/>
    </xf>
    <xf numFmtId="176" fontId="6" fillId="0" borderId="0" xfId="0" applyNumberFormat="1" applyFont="1" applyFill="1" applyBorder="1" applyAlignment="1">
      <alignment horizontal="right" vertical="center" shrinkToFit="1"/>
    </xf>
    <xf numFmtId="0" fontId="5" fillId="0" borderId="0" xfId="0" applyFont="1" applyFill="1" applyAlignment="1">
      <alignment horizontal="left" vertical="center"/>
    </xf>
    <xf numFmtId="0" fontId="5" fillId="0" borderId="0" xfId="0" applyFont="1" applyFill="1" applyAlignment="1">
      <alignment horizontal="left" vertical="distributed"/>
    </xf>
    <xf numFmtId="0" fontId="6" fillId="0" borderId="1" xfId="0" applyFont="1" applyFill="1" applyBorder="1" applyAlignment="1">
      <alignment horizontal="left" vertical="center" shrinkToFit="1"/>
    </xf>
    <xf numFmtId="0" fontId="6" fillId="0" borderId="2" xfId="0" applyFont="1" applyFill="1" applyBorder="1" applyAlignment="1">
      <alignment horizontal="left" vertical="center" shrinkToFit="1"/>
    </xf>
    <xf numFmtId="183" fontId="6" fillId="0" borderId="1" xfId="0" applyNumberFormat="1" applyFont="1" applyFill="1" applyBorder="1" applyAlignment="1">
      <alignment horizontal="left" vertical="center" shrinkToFit="1"/>
    </xf>
    <xf numFmtId="49" fontId="6" fillId="0" borderId="1" xfId="0" applyNumberFormat="1" applyFont="1" applyFill="1" applyBorder="1" applyAlignment="1">
      <alignment horizontal="left" vertical="center" shrinkToFit="1"/>
    </xf>
    <xf numFmtId="0" fontId="6" fillId="0" borderId="1" xfId="0" quotePrefix="1" applyFont="1" applyFill="1" applyBorder="1" applyAlignment="1">
      <alignment horizontal="left" vertical="center" shrinkToFit="1"/>
    </xf>
    <xf numFmtId="0" fontId="6" fillId="0" borderId="8" xfId="0" applyFont="1" applyFill="1" applyBorder="1" applyAlignment="1">
      <alignment horizontal="left" vertical="center" shrinkToFit="1"/>
    </xf>
    <xf numFmtId="49" fontId="6" fillId="0" borderId="8" xfId="0" applyNumberFormat="1" applyFont="1" applyFill="1" applyBorder="1" applyAlignment="1">
      <alignment horizontal="left" vertical="center" shrinkToFit="1"/>
    </xf>
    <xf numFmtId="0" fontId="11" fillId="0" borderId="0" xfId="0" applyFont="1" applyAlignment="1">
      <alignment horizontal="left" vertical="center"/>
    </xf>
    <xf numFmtId="0" fontId="7" fillId="0" borderId="0" xfId="0" applyFont="1" applyAlignment="1">
      <alignment horizontal="left" vertical="center"/>
    </xf>
    <xf numFmtId="0" fontId="6" fillId="0" borderId="0" xfId="0" applyFont="1" applyFill="1" applyBorder="1" applyAlignment="1">
      <alignment vertical="distributed" textRotation="255"/>
    </xf>
    <xf numFmtId="2" fontId="12"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81" fontId="12" fillId="0" borderId="0" xfId="1" applyNumberFormat="1" applyFont="1" applyFill="1" applyBorder="1" applyAlignment="1">
      <alignment horizontal="center" vertical="center"/>
    </xf>
    <xf numFmtId="178" fontId="12" fillId="0" borderId="0" xfId="0" applyNumberFormat="1" applyFont="1" applyFill="1" applyBorder="1" applyAlignment="1">
      <alignment horizontal="center" vertical="center"/>
    </xf>
    <xf numFmtId="176" fontId="12" fillId="0" borderId="0" xfId="1" applyNumberFormat="1" applyFont="1" applyFill="1" applyBorder="1" applyAlignment="1">
      <alignment horizontal="center" vertical="center"/>
    </xf>
    <xf numFmtId="40" fontId="12" fillId="0" borderId="0" xfId="0" applyNumberFormat="1" applyFont="1" applyFill="1" applyBorder="1" applyAlignment="1">
      <alignment horizontal="center" vertical="center"/>
    </xf>
    <xf numFmtId="179" fontId="12" fillId="0" borderId="0" xfId="1" applyNumberFormat="1" applyFont="1" applyFill="1" applyBorder="1" applyAlignment="1">
      <alignment horizontal="center" vertical="center"/>
    </xf>
    <xf numFmtId="0" fontId="11" fillId="0" borderId="0" xfId="0" applyFont="1" applyFill="1" applyBorder="1" applyAlignment="1">
      <alignment horizontal="right" vertical="center"/>
    </xf>
    <xf numFmtId="1" fontId="6" fillId="0" borderId="5" xfId="0" applyNumberFormat="1" applyFont="1" applyFill="1" applyBorder="1" applyAlignment="1">
      <alignment horizontal="center" vertical="center"/>
    </xf>
    <xf numFmtId="178" fontId="11" fillId="0" borderId="5" xfId="0" applyNumberFormat="1" applyFont="1" applyFill="1" applyBorder="1" applyAlignment="1">
      <alignment horizontal="center" vertical="center"/>
    </xf>
    <xf numFmtId="0" fontId="6" fillId="0" borderId="0" xfId="0" applyFont="1" applyBorder="1" applyAlignment="1">
      <alignment horizontal="left" vertical="top" wrapText="1"/>
    </xf>
    <xf numFmtId="185" fontId="6" fillId="0" borderId="0" xfId="0" applyNumberFormat="1" applyFont="1" applyBorder="1" applyAlignment="1">
      <alignment vertical="top"/>
    </xf>
    <xf numFmtId="2" fontId="11" fillId="0" borderId="0" xfId="0" applyNumberFormat="1" applyFont="1" applyBorder="1" applyAlignment="1">
      <alignment horizontal="left" vertical="top"/>
    </xf>
    <xf numFmtId="0" fontId="6" fillId="0" borderId="0" xfId="0" applyFont="1" applyBorder="1" applyAlignment="1">
      <alignment horizontal="left" vertical="top"/>
    </xf>
    <xf numFmtId="2" fontId="12" fillId="0" borderId="10" xfId="0" applyNumberFormat="1" applyFont="1" applyFill="1" applyBorder="1" applyAlignment="1">
      <alignment horizontal="center" vertical="center"/>
    </xf>
    <xf numFmtId="176" fontId="12" fillId="0" borderId="10" xfId="0" applyNumberFormat="1" applyFont="1" applyFill="1" applyBorder="1" applyAlignment="1">
      <alignment horizontal="center" vertical="center"/>
    </xf>
    <xf numFmtId="176" fontId="12" fillId="0" borderId="8" xfId="1" applyNumberFormat="1" applyFont="1" applyFill="1" applyBorder="1" applyAlignment="1">
      <alignment horizontal="center" vertical="center"/>
    </xf>
    <xf numFmtId="0" fontId="11" fillId="0" borderId="8" xfId="0" applyFont="1" applyFill="1" applyBorder="1" applyAlignment="1">
      <alignment horizontal="center" vertical="center"/>
    </xf>
    <xf numFmtId="0" fontId="11" fillId="0" borderId="10" xfId="0" applyFont="1" applyFill="1" applyBorder="1" applyAlignment="1">
      <alignment horizontal="right" vertical="center"/>
    </xf>
    <xf numFmtId="176" fontId="11" fillId="0" borderId="8" xfId="0" applyNumberFormat="1" applyFont="1" applyFill="1" applyBorder="1" applyAlignment="1">
      <alignment horizontal="center" vertical="center"/>
    </xf>
    <xf numFmtId="0" fontId="11" fillId="0" borderId="10" xfId="0" applyFont="1" applyFill="1" applyBorder="1" applyAlignment="1">
      <alignment horizontal="center" vertical="center"/>
    </xf>
    <xf numFmtId="0" fontId="11" fillId="0" borderId="10" xfId="0" applyFont="1" applyFill="1" applyBorder="1" applyAlignment="1">
      <alignment vertical="center"/>
    </xf>
    <xf numFmtId="0" fontId="7" fillId="0" borderId="11" xfId="0" applyFont="1" applyBorder="1" applyAlignment="1">
      <alignment vertical="center"/>
    </xf>
    <xf numFmtId="0" fontId="7" fillId="0" borderId="0" xfId="0" applyFont="1" applyFill="1" applyBorder="1" applyAlignment="1">
      <alignment vertical="center"/>
    </xf>
    <xf numFmtId="0" fontId="12" fillId="0" borderId="11" xfId="0" applyFont="1" applyFill="1" applyBorder="1" applyAlignment="1">
      <alignment vertical="center"/>
    </xf>
    <xf numFmtId="0" fontId="12" fillId="0" borderId="14" xfId="0" applyFont="1" applyFill="1" applyBorder="1" applyAlignment="1">
      <alignment vertical="center"/>
    </xf>
    <xf numFmtId="0" fontId="6" fillId="0" borderId="15" xfId="0" applyFont="1" applyFill="1" applyBorder="1" applyAlignment="1">
      <alignment vertical="center"/>
    </xf>
    <xf numFmtId="0" fontId="6" fillId="0" borderId="16" xfId="0" applyFont="1" applyFill="1" applyBorder="1" applyAlignment="1">
      <alignment vertical="center"/>
    </xf>
    <xf numFmtId="0" fontId="6" fillId="0" borderId="19" xfId="0" applyFont="1" applyFill="1" applyBorder="1" applyAlignment="1">
      <alignment vertical="center"/>
    </xf>
    <xf numFmtId="0" fontId="12" fillId="0" borderId="17" xfId="0" applyFont="1" applyFill="1" applyBorder="1" applyAlignment="1">
      <alignment vertical="center"/>
    </xf>
    <xf numFmtId="0" fontId="6" fillId="0" borderId="2" xfId="0" applyFont="1" applyFill="1" applyBorder="1" applyAlignment="1">
      <alignment horizontal="left" shrinkToFit="1"/>
    </xf>
    <xf numFmtId="0" fontId="6" fillId="0" borderId="1" xfId="0" applyFont="1" applyFill="1" applyBorder="1" applyAlignment="1">
      <alignment horizontal="left" shrinkToFit="1"/>
    </xf>
    <xf numFmtId="183" fontId="6" fillId="0" borderId="1" xfId="0" applyNumberFormat="1" applyFont="1" applyFill="1" applyBorder="1" applyAlignment="1">
      <alignment horizontal="left" shrinkToFit="1"/>
    </xf>
    <xf numFmtId="0" fontId="12" fillId="0" borderId="11" xfId="0" applyFont="1" applyBorder="1" applyAlignment="1">
      <alignment vertical="center"/>
    </xf>
    <xf numFmtId="0" fontId="12" fillId="0" borderId="0" xfId="0" applyFont="1" applyBorder="1" applyAlignment="1">
      <alignment vertical="center"/>
    </xf>
    <xf numFmtId="0" fontId="7" fillId="0" borderId="10" xfId="0" applyFont="1" applyFill="1" applyBorder="1" applyAlignment="1">
      <alignment vertical="center"/>
    </xf>
    <xf numFmtId="0" fontId="15" fillId="0" borderId="0" xfId="2">
      <alignment vertical="center"/>
    </xf>
    <xf numFmtId="0" fontId="15" fillId="0" borderId="0" xfId="2" applyBorder="1">
      <alignment vertical="center"/>
    </xf>
    <xf numFmtId="0" fontId="16" fillId="0" borderId="0" xfId="2" applyFont="1" applyBorder="1">
      <alignment vertical="center"/>
    </xf>
    <xf numFmtId="0" fontId="15" fillId="0" borderId="23" xfId="2" applyBorder="1">
      <alignment vertical="center"/>
    </xf>
    <xf numFmtId="0" fontId="7" fillId="0" borderId="24" xfId="0" applyFont="1" applyFill="1" applyBorder="1" applyAlignment="1">
      <alignment horizontal="right" vertical="center"/>
    </xf>
    <xf numFmtId="0" fontId="7" fillId="0" borderId="9" xfId="0" applyFont="1" applyFill="1" applyBorder="1" applyAlignment="1">
      <alignment horizontal="right"/>
    </xf>
    <xf numFmtId="0" fontId="7" fillId="0" borderId="2" xfId="0" applyFont="1" applyFill="1" applyBorder="1" applyAlignment="1">
      <alignment horizontal="right"/>
    </xf>
    <xf numFmtId="0" fontId="7" fillId="0" borderId="0" xfId="0" applyFont="1" applyFill="1" applyAlignment="1"/>
    <xf numFmtId="0" fontId="7" fillId="0" borderId="0" xfId="0" applyFont="1" applyFill="1" applyAlignment="1">
      <alignment horizontal="left" vertical="center"/>
    </xf>
    <xf numFmtId="0" fontId="7" fillId="0" borderId="24" xfId="0" applyFont="1" applyFill="1" applyBorder="1" applyAlignment="1">
      <alignment horizontal="right"/>
    </xf>
    <xf numFmtId="179" fontId="6" fillId="0" borderId="1" xfId="0" applyNumberFormat="1" applyFont="1" applyFill="1" applyBorder="1" applyAlignment="1"/>
    <xf numFmtId="0" fontId="11" fillId="0" borderId="8" xfId="0" applyFont="1" applyFill="1" applyBorder="1" applyAlignment="1">
      <alignment vertical="center"/>
    </xf>
    <xf numFmtId="0" fontId="7" fillId="0" borderId="9" xfId="0" applyFont="1" applyFill="1" applyBorder="1" applyAlignment="1">
      <alignment vertical="center"/>
    </xf>
    <xf numFmtId="179" fontId="6" fillId="0" borderId="9" xfId="0" applyNumberFormat="1" applyFont="1" applyFill="1" applyBorder="1" applyAlignment="1">
      <alignment horizontal="center"/>
    </xf>
    <xf numFmtId="0" fontId="11" fillId="0" borderId="9" xfId="0" applyFont="1" applyFill="1" applyBorder="1" applyAlignment="1">
      <alignment horizontal="right" vertical="center"/>
    </xf>
    <xf numFmtId="0" fontId="11" fillId="0" borderId="25" xfId="0" applyFont="1" applyFill="1" applyBorder="1" applyAlignment="1">
      <alignment vertical="center"/>
    </xf>
    <xf numFmtId="0" fontId="11" fillId="0" borderId="6" xfId="0" applyFont="1" applyFill="1" applyBorder="1" applyAlignment="1">
      <alignment vertical="center"/>
    </xf>
    <xf numFmtId="0" fontId="11" fillId="0" borderId="6" xfId="0" applyFont="1" applyFill="1" applyBorder="1" applyAlignment="1">
      <alignment horizontal="center" vertical="center"/>
    </xf>
    <xf numFmtId="0" fontId="11" fillId="0" borderId="9" xfId="0" applyFont="1" applyFill="1" applyBorder="1" applyAlignment="1">
      <alignment vertical="center"/>
    </xf>
    <xf numFmtId="0" fontId="11" fillId="0" borderId="9" xfId="0" quotePrefix="1" applyFont="1" applyFill="1" applyBorder="1" applyAlignment="1">
      <alignment horizontal="center" vertical="center"/>
    </xf>
    <xf numFmtId="176" fontId="11" fillId="0" borderId="0" xfId="0" applyNumberFormat="1" applyFont="1" applyFill="1" applyBorder="1" applyAlignment="1" applyProtection="1">
      <alignment horizontal="left" vertical="center"/>
    </xf>
    <xf numFmtId="177" fontId="11" fillId="0" borderId="0" xfId="0" applyNumberFormat="1" applyFont="1" applyFill="1" applyBorder="1" applyAlignment="1" applyProtection="1">
      <alignment horizontal="left" vertical="center" wrapText="1"/>
    </xf>
    <xf numFmtId="0" fontId="11" fillId="0" borderId="0" xfId="0" applyFont="1" applyFill="1" applyAlignment="1">
      <alignment vertical="center"/>
    </xf>
    <xf numFmtId="0" fontId="11" fillId="0" borderId="0" xfId="0" applyFont="1" applyFill="1" applyBorder="1" applyAlignment="1" applyProtection="1">
      <alignment horizontal="center" vertical="center"/>
    </xf>
    <xf numFmtId="1" fontId="11" fillId="0" borderId="6" xfId="0" applyNumberFormat="1" applyFont="1" applyFill="1" applyBorder="1" applyAlignment="1">
      <alignment horizontal="center" vertical="center"/>
    </xf>
    <xf numFmtId="0" fontId="11" fillId="0" borderId="0" xfId="0" applyFont="1" applyFill="1" applyBorder="1" applyAlignment="1">
      <alignment vertical="center"/>
    </xf>
    <xf numFmtId="1" fontId="11" fillId="0" borderId="0" xfId="0" applyNumberFormat="1" applyFont="1" applyFill="1" applyBorder="1" applyAlignment="1" applyProtection="1">
      <alignment horizontal="left" vertical="center"/>
    </xf>
    <xf numFmtId="177" fontId="11" fillId="0" borderId="0" xfId="0" applyNumberFormat="1" applyFont="1" applyFill="1" applyBorder="1" applyAlignment="1" applyProtection="1">
      <alignment horizontal="left" vertical="center"/>
    </xf>
    <xf numFmtId="0" fontId="11" fillId="0" borderId="0" xfId="0" applyFont="1" applyFill="1" applyAlignment="1">
      <alignment horizontal="left" vertical="center"/>
    </xf>
    <xf numFmtId="0" fontId="11" fillId="0" borderId="0" xfId="0" applyFont="1" applyFill="1" applyAlignment="1">
      <alignment vertical="center" wrapText="1"/>
    </xf>
    <xf numFmtId="1" fontId="11" fillId="0" borderId="0" xfId="0" applyNumberFormat="1" applyFont="1" applyFill="1" applyBorder="1" applyAlignment="1" applyProtection="1">
      <alignment horizontal="left" vertical="center" wrapText="1"/>
    </xf>
    <xf numFmtId="1" fontId="11" fillId="0" borderId="0" xfId="0" applyNumberFormat="1" applyFont="1" applyFill="1" applyBorder="1" applyAlignment="1">
      <alignment horizontal="left" vertical="center" wrapText="1"/>
    </xf>
    <xf numFmtId="176" fontId="11" fillId="0" borderId="0" xfId="0" applyNumberFormat="1"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11" fillId="0" borderId="25" xfId="0" applyFont="1" applyFill="1" applyBorder="1" applyAlignment="1">
      <alignment horizontal="center" vertical="center"/>
    </xf>
    <xf numFmtId="176" fontId="11" fillId="0" borderId="0" xfId="0" applyNumberFormat="1" applyFont="1" applyFill="1" applyBorder="1" applyAlignment="1">
      <alignment vertical="center"/>
    </xf>
    <xf numFmtId="176" fontId="11" fillId="0" borderId="4" xfId="0" applyNumberFormat="1" applyFont="1" applyFill="1" applyBorder="1" applyAlignment="1">
      <alignment vertical="center"/>
    </xf>
    <xf numFmtId="0" fontId="11" fillId="0" borderId="4" xfId="0" applyFont="1" applyFill="1" applyBorder="1" applyAlignment="1">
      <alignment vertical="center"/>
    </xf>
    <xf numFmtId="0" fontId="11" fillId="0" borderId="9"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 xfId="0" applyFont="1" applyFill="1" applyBorder="1" applyAlignment="1">
      <alignment horizontal="center" vertical="center"/>
    </xf>
    <xf numFmtId="176" fontId="11" fillId="0" borderId="0" xfId="0" applyNumberFormat="1" applyFont="1" applyFill="1" applyAlignment="1" applyProtection="1">
      <alignment horizontal="left" vertical="center"/>
    </xf>
    <xf numFmtId="0" fontId="11" fillId="0" borderId="1" xfId="0" applyFont="1" applyFill="1" applyBorder="1" applyAlignment="1">
      <alignment vertical="center"/>
    </xf>
    <xf numFmtId="177" fontId="11" fillId="0" borderId="0" xfId="0" applyNumberFormat="1" applyFont="1" applyFill="1" applyAlignment="1" applyProtection="1">
      <alignment horizontal="left" vertical="center" wrapText="1"/>
    </xf>
    <xf numFmtId="0" fontId="11" fillId="0" borderId="10" xfId="0" quotePrefix="1" applyFont="1" applyFill="1" applyBorder="1" applyAlignment="1">
      <alignment horizontal="center" vertical="center"/>
    </xf>
    <xf numFmtId="0" fontId="11" fillId="0" borderId="4" xfId="0" applyFont="1" applyFill="1" applyBorder="1" applyAlignment="1" applyProtection="1">
      <alignment vertical="center"/>
    </xf>
    <xf numFmtId="0" fontId="11" fillId="0" borderId="0" xfId="0" applyFont="1" applyFill="1" applyBorder="1" applyAlignment="1" applyProtection="1">
      <alignment vertical="center"/>
    </xf>
    <xf numFmtId="1" fontId="11" fillId="0" borderId="0" xfId="0" applyNumberFormat="1" applyFont="1" applyFill="1" applyAlignment="1" applyProtection="1">
      <alignment horizontal="left" vertical="center"/>
    </xf>
    <xf numFmtId="177" fontId="11" fillId="0" borderId="4" xfId="0" applyNumberFormat="1" applyFont="1" applyFill="1" applyBorder="1" applyAlignment="1" applyProtection="1">
      <alignment horizontal="left" vertical="center"/>
    </xf>
    <xf numFmtId="0" fontId="11" fillId="0" borderId="0" xfId="0" quotePrefix="1" applyFont="1" applyFill="1" applyBorder="1" applyAlignment="1">
      <alignment horizontal="center" vertical="center"/>
    </xf>
    <xf numFmtId="176" fontId="11" fillId="0" borderId="0" xfId="0" applyNumberFormat="1" applyFont="1" applyFill="1" applyAlignment="1" applyProtection="1">
      <alignment horizontal="left" vertical="center" wrapText="1"/>
    </xf>
    <xf numFmtId="1" fontId="11" fillId="0" borderId="0" xfId="0" applyNumberFormat="1" applyFont="1" applyFill="1" applyAlignment="1" applyProtection="1">
      <alignment horizontal="left" vertical="center" wrapText="1"/>
    </xf>
    <xf numFmtId="0" fontId="14" fillId="0" borderId="0" xfId="0" applyFont="1" applyFill="1" applyAlignment="1">
      <alignment vertical="center"/>
    </xf>
    <xf numFmtId="0" fontId="11" fillId="0" borderId="1" xfId="0" quotePrefix="1" applyFont="1" applyFill="1" applyBorder="1" applyAlignment="1">
      <alignment horizontal="left" vertical="center"/>
    </xf>
    <xf numFmtId="0" fontId="11" fillId="0" borderId="8" xfId="0" quotePrefix="1" applyFont="1" applyFill="1" applyBorder="1" applyAlignment="1">
      <alignment horizontal="left" vertical="center"/>
    </xf>
    <xf numFmtId="0" fontId="11" fillId="0" borderId="7" xfId="0" applyFont="1" applyFill="1" applyBorder="1" applyAlignment="1">
      <alignment horizontal="center" vertical="center"/>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5" xfId="0" applyFont="1" applyBorder="1" applyAlignment="1">
      <alignment horizontal="center" vertical="center" wrapText="1" justifyLastLine="1"/>
    </xf>
    <xf numFmtId="178" fontId="11" fillId="0" borderId="0" xfId="0" applyNumberFormat="1" applyFont="1" applyFill="1" applyBorder="1" applyAlignment="1">
      <alignment vertical="center"/>
    </xf>
    <xf numFmtId="178" fontId="11" fillId="0" borderId="9" xfId="0" applyNumberFormat="1" applyFont="1" applyFill="1" applyBorder="1" applyAlignment="1">
      <alignment vertical="center"/>
    </xf>
    <xf numFmtId="178" fontId="11" fillId="0" borderId="4" xfId="0" applyNumberFormat="1" applyFont="1" applyFill="1" applyBorder="1" applyAlignment="1">
      <alignment vertical="center"/>
    </xf>
    <xf numFmtId="186" fontId="6" fillId="0" borderId="9" xfId="1" applyNumberFormat="1" applyFont="1" applyFill="1" applyBorder="1" applyAlignment="1"/>
    <xf numFmtId="184" fontId="6" fillId="0" borderId="9" xfId="1" applyNumberFormat="1" applyFont="1" applyFill="1" applyBorder="1" applyAlignment="1"/>
    <xf numFmtId="178" fontId="6" fillId="0" borderId="9" xfId="0" applyNumberFormat="1" applyFont="1" applyFill="1" applyBorder="1" applyAlignment="1"/>
    <xf numFmtId="40" fontId="6" fillId="0" borderId="9" xfId="0" applyNumberFormat="1" applyFont="1" applyFill="1" applyBorder="1" applyAlignment="1"/>
    <xf numFmtId="181" fontId="6" fillId="0" borderId="9" xfId="1" applyNumberFormat="1" applyFont="1" applyFill="1" applyBorder="1" applyAlignment="1"/>
    <xf numFmtId="188" fontId="6" fillId="0" borderId="9" xfId="1" applyNumberFormat="1" applyFont="1" applyFill="1" applyBorder="1" applyAlignment="1"/>
    <xf numFmtId="187" fontId="6" fillId="0" borderId="1" xfId="1" applyNumberFormat="1" applyFont="1" applyFill="1" applyBorder="1" applyAlignment="1"/>
    <xf numFmtId="2" fontId="6" fillId="0" borderId="9" xfId="0" applyNumberFormat="1" applyFont="1" applyFill="1" applyBorder="1" applyAlignment="1"/>
    <xf numFmtId="176" fontId="6" fillId="0" borderId="9" xfId="0" applyNumberFormat="1" applyFont="1" applyFill="1" applyBorder="1" applyAlignment="1"/>
    <xf numFmtId="176" fontId="6" fillId="0" borderId="1" xfId="1" applyNumberFormat="1" applyFont="1" applyFill="1" applyBorder="1" applyAlignment="1"/>
    <xf numFmtId="177" fontId="6" fillId="0" borderId="1" xfId="1" applyNumberFormat="1" applyFont="1" applyFill="1" applyBorder="1" applyAlignment="1"/>
    <xf numFmtId="0" fontId="6" fillId="0" borderId="1" xfId="0" applyFont="1" applyFill="1" applyBorder="1" applyAlignment="1">
      <alignment horizontal="center"/>
    </xf>
    <xf numFmtId="49" fontId="6" fillId="0" borderId="25" xfId="0" applyNumberFormat="1" applyFont="1" applyFill="1" applyBorder="1" applyAlignment="1">
      <alignment horizontal="center" vertical="center" wrapText="1"/>
    </xf>
    <xf numFmtId="0" fontId="6" fillId="0" borderId="9" xfId="3" applyNumberFormat="1" applyFont="1" applyFill="1" applyBorder="1" applyAlignment="1">
      <alignment horizontal="center" vertical="center"/>
    </xf>
    <xf numFmtId="0" fontId="6" fillId="0" borderId="9" xfId="0" applyFont="1" applyFill="1" applyBorder="1" applyAlignment="1">
      <alignment horizontal="center" vertical="center"/>
    </xf>
    <xf numFmtId="176" fontId="11" fillId="0" borderId="9" xfId="0" applyNumberFormat="1" applyFont="1" applyFill="1" applyBorder="1" applyAlignment="1">
      <alignment horizontal="center" vertical="center"/>
    </xf>
    <xf numFmtId="178" fontId="11" fillId="0" borderId="25" xfId="0" applyNumberFormat="1" applyFont="1" applyFill="1" applyBorder="1" applyAlignment="1">
      <alignment horizontal="center" vertical="center"/>
    </xf>
    <xf numFmtId="182" fontId="11" fillId="0" borderId="9" xfId="0" applyNumberFormat="1" applyFont="1" applyFill="1" applyBorder="1" applyAlignment="1">
      <alignment horizontal="center" vertical="center"/>
    </xf>
    <xf numFmtId="0" fontId="6" fillId="0" borderId="26" xfId="3" applyNumberFormat="1" applyFont="1" applyFill="1" applyBorder="1" applyAlignment="1">
      <alignment horizontal="center" vertical="center"/>
    </xf>
    <xf numFmtId="0" fontId="6" fillId="0" borderId="26" xfId="0" applyFont="1" applyFill="1" applyBorder="1" applyAlignment="1">
      <alignment horizontal="center" vertical="center"/>
    </xf>
    <xf numFmtId="176" fontId="11" fillId="0" borderId="26" xfId="0" applyNumberFormat="1" applyFont="1" applyFill="1" applyBorder="1" applyAlignment="1">
      <alignment horizontal="center" vertical="center"/>
    </xf>
    <xf numFmtId="0" fontId="11" fillId="0" borderId="26" xfId="0" applyFont="1" applyFill="1" applyBorder="1" applyAlignment="1">
      <alignment horizontal="center" vertical="center"/>
    </xf>
    <xf numFmtId="178" fontId="11" fillId="0" borderId="7" xfId="0" applyNumberFormat="1" applyFont="1" applyFill="1" applyBorder="1" applyAlignment="1">
      <alignment horizontal="center" vertical="center"/>
    </xf>
    <xf numFmtId="182" fontId="11" fillId="0" borderId="26" xfId="0" applyNumberFormat="1" applyFont="1" applyFill="1" applyBorder="1" applyAlignment="1">
      <alignment horizontal="center" vertical="center"/>
    </xf>
    <xf numFmtId="0" fontId="11" fillId="0" borderId="21" xfId="0" applyFont="1" applyFill="1" applyBorder="1" applyAlignment="1">
      <alignment horizontal="center" vertical="center"/>
    </xf>
    <xf numFmtId="0" fontId="6" fillId="0" borderId="29" xfId="0" applyFont="1" applyBorder="1" applyAlignment="1">
      <alignment horizontal="left" vertical="center" wrapText="1"/>
    </xf>
    <xf numFmtId="0" fontId="6" fillId="0" borderId="31" xfId="0" applyFont="1" applyBorder="1" applyAlignment="1">
      <alignment horizontal="left" vertical="center" wrapText="1"/>
    </xf>
    <xf numFmtId="0" fontId="7" fillId="0" borderId="0" xfId="0" applyFont="1" applyBorder="1" applyAlignment="1">
      <alignment vertical="center"/>
    </xf>
    <xf numFmtId="0" fontId="6" fillId="0" borderId="0" xfId="3" applyNumberFormat="1" applyFont="1" applyFill="1" applyBorder="1" applyAlignment="1">
      <alignment horizontal="center" vertical="center"/>
    </xf>
    <xf numFmtId="0" fontId="11" fillId="0" borderId="4" xfId="0" applyFont="1" applyFill="1" applyBorder="1" applyAlignment="1">
      <alignment horizontal="center" vertical="center"/>
    </xf>
    <xf numFmtId="49" fontId="6" fillId="0" borderId="6"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5" fillId="0" borderId="0" xfId="0" quotePrefix="1" applyFont="1" applyFill="1" applyAlignment="1">
      <alignment horizontal="left" vertical="center"/>
    </xf>
    <xf numFmtId="0" fontId="6" fillId="0" borderId="0" xfId="0" quotePrefix="1" applyFont="1" applyFill="1"/>
    <xf numFmtId="0" fontId="6" fillId="0" borderId="0" xfId="0" quotePrefix="1" applyFont="1" applyFill="1" applyAlignment="1">
      <alignment horizontal="left" vertical="top"/>
    </xf>
    <xf numFmtId="0" fontId="11" fillId="0" borderId="0" xfId="0" applyFont="1" applyFill="1" applyBorder="1" applyAlignment="1">
      <alignment vertical="center" wrapText="1"/>
    </xf>
    <xf numFmtId="0" fontId="6" fillId="0" borderId="5" xfId="0" applyFont="1" applyBorder="1" applyAlignment="1">
      <alignment vertical="center" shrinkToFit="1"/>
    </xf>
    <xf numFmtId="0" fontId="6" fillId="0" borderId="0" xfId="0" applyFont="1" applyBorder="1" applyAlignment="1">
      <alignment horizontal="left" vertical="center"/>
    </xf>
    <xf numFmtId="0" fontId="6" fillId="2" borderId="0" xfId="0" applyFont="1" applyFill="1" applyAlignment="1">
      <alignment vertical="center"/>
    </xf>
    <xf numFmtId="182" fontId="6" fillId="0" borderId="9" xfId="0" applyNumberFormat="1" applyFont="1" applyFill="1" applyBorder="1" applyAlignment="1"/>
    <xf numFmtId="0" fontId="17" fillId="0" borderId="0" xfId="0" applyFont="1" applyFill="1" applyAlignment="1">
      <alignment vertical="center" wrapText="1"/>
    </xf>
    <xf numFmtId="0" fontId="17" fillId="0" borderId="0" xfId="0" applyFont="1" applyFill="1" applyAlignment="1">
      <alignment wrapText="1"/>
    </xf>
    <xf numFmtId="0" fontId="17" fillId="0" borderId="14" xfId="0" applyFont="1" applyBorder="1" applyAlignment="1">
      <alignment vertical="center" wrapText="1"/>
    </xf>
    <xf numFmtId="0" fontId="17" fillId="0" borderId="14" xfId="0" applyFont="1" applyFill="1" applyBorder="1" applyAlignment="1">
      <alignment vertical="center" wrapText="1"/>
    </xf>
    <xf numFmtId="0" fontId="6" fillId="0" borderId="0" xfId="0" applyFont="1" applyBorder="1" applyAlignment="1">
      <alignment horizontal="left" vertical="center" wrapText="1"/>
    </xf>
    <xf numFmtId="176" fontId="11" fillId="0" borderId="0" xfId="0" applyNumberFormat="1" applyFont="1" applyFill="1" applyBorder="1" applyAlignment="1" applyProtection="1">
      <alignment horizontal="left" vertical="center" shrinkToFit="1"/>
    </xf>
    <xf numFmtId="178" fontId="11" fillId="0" borderId="24" xfId="0" applyNumberFormat="1" applyFont="1" applyFill="1" applyBorder="1" applyAlignment="1">
      <alignment vertical="center"/>
    </xf>
    <xf numFmtId="178" fontId="11" fillId="0" borderId="5" xfId="0" applyNumberFormat="1" applyFont="1" applyFill="1" applyBorder="1" applyAlignment="1">
      <alignment vertical="center"/>
    </xf>
    <xf numFmtId="178" fontId="11" fillId="0" borderId="32" xfId="0" applyNumberFormat="1" applyFont="1" applyFill="1" applyBorder="1" applyAlignment="1">
      <alignment vertical="center"/>
    </xf>
    <xf numFmtId="0" fontId="11" fillId="0" borderId="0" xfId="0" applyFont="1" applyFill="1" applyBorder="1" applyAlignment="1">
      <alignment horizontal="left" vertical="center"/>
    </xf>
    <xf numFmtId="0" fontId="5" fillId="0" borderId="0" xfId="0" applyFont="1" applyFill="1" applyAlignment="1">
      <alignment vertical="top"/>
    </xf>
    <xf numFmtId="0" fontId="5" fillId="0" borderId="0" xfId="0" applyFont="1" applyFill="1" applyAlignment="1">
      <alignment horizontal="right" vertical="center"/>
    </xf>
    <xf numFmtId="49" fontId="6" fillId="0" borderId="0" xfId="0" applyNumberFormat="1" applyFont="1" applyFill="1" applyAlignment="1">
      <alignment vertical="center"/>
    </xf>
    <xf numFmtId="0" fontId="5" fillId="0" borderId="4" xfId="0" applyFont="1" applyFill="1" applyBorder="1" applyAlignment="1">
      <alignment vertical="center"/>
    </xf>
    <xf numFmtId="0" fontId="6" fillId="0" borderId="0" xfId="0" applyFont="1" applyBorder="1" applyAlignment="1">
      <alignment horizontal="center" vertical="center" wrapText="1" justifyLastLine="1"/>
    </xf>
    <xf numFmtId="49" fontId="6" fillId="0" borderId="0" xfId="0" applyNumberFormat="1" applyFont="1" applyFill="1" applyAlignment="1">
      <alignment horizontal="left" vertical="top"/>
    </xf>
    <xf numFmtId="185" fontId="6" fillId="0" borderId="0" xfId="0" applyNumberFormat="1" applyFont="1" applyBorder="1" applyAlignment="1">
      <alignment vertical="center"/>
    </xf>
    <xf numFmtId="2" fontId="11" fillId="0" borderId="0" xfId="0" applyNumberFormat="1" applyFont="1" applyBorder="1" applyAlignment="1">
      <alignment horizontal="center" vertical="center"/>
    </xf>
    <xf numFmtId="0" fontId="18" fillId="0" borderId="0" xfId="2" applyFont="1" applyBorder="1">
      <alignment vertical="center"/>
    </xf>
    <xf numFmtId="0" fontId="19" fillId="0" borderId="0" xfId="2" applyFont="1" applyBorder="1">
      <alignment vertical="center"/>
    </xf>
    <xf numFmtId="0" fontId="20" fillId="0" borderId="0" xfId="2" quotePrefix="1" applyFont="1" applyAlignment="1">
      <alignment vertical="center"/>
    </xf>
    <xf numFmtId="2" fontId="6" fillId="0" borderId="27" xfId="0" applyNumberFormat="1" applyFont="1" applyBorder="1" applyAlignment="1">
      <alignment horizontal="right" vertical="center"/>
    </xf>
    <xf numFmtId="2" fontId="6" fillId="0" borderId="27" xfId="0" applyNumberFormat="1" applyFont="1" applyFill="1" applyBorder="1" applyAlignment="1">
      <alignment horizontal="right" vertical="center"/>
    </xf>
    <xf numFmtId="2" fontId="6" fillId="0" borderId="28" xfId="0" applyNumberFormat="1" applyFont="1" applyBorder="1" applyAlignment="1">
      <alignment horizontal="right" vertical="center"/>
    </xf>
    <xf numFmtId="2" fontId="6" fillId="0" borderId="28" xfId="0" applyNumberFormat="1" applyFont="1" applyFill="1" applyBorder="1" applyAlignment="1">
      <alignment horizontal="right" vertical="center"/>
    </xf>
    <xf numFmtId="2" fontId="6" fillId="0" borderId="28" xfId="0" applyNumberFormat="1" applyFont="1" applyBorder="1" applyAlignment="1">
      <alignment horizontal="right" vertical="center" wrapText="1"/>
    </xf>
    <xf numFmtId="2" fontId="6" fillId="0" borderId="31" xfId="0" applyNumberFormat="1" applyFont="1" applyBorder="1" applyAlignment="1">
      <alignment horizontal="right" vertical="center"/>
    </xf>
    <xf numFmtId="2" fontId="6" fillId="0" borderId="31" xfId="0" applyNumberFormat="1" applyFont="1" applyBorder="1" applyAlignment="1">
      <alignment horizontal="right" vertical="center" wrapText="1"/>
    </xf>
    <xf numFmtId="2" fontId="6" fillId="0" borderId="29" xfId="0" applyNumberFormat="1" applyFont="1" applyBorder="1" applyAlignment="1">
      <alignment horizontal="right" vertical="center"/>
    </xf>
    <xf numFmtId="2" fontId="6" fillId="0" borderId="29" xfId="0" applyNumberFormat="1" applyFont="1" applyFill="1" applyBorder="1" applyAlignment="1">
      <alignment horizontal="right" vertical="center"/>
    </xf>
    <xf numFmtId="2" fontId="6" fillId="0" borderId="33" xfId="0" applyNumberFormat="1" applyFont="1" applyBorder="1" applyAlignment="1">
      <alignment horizontal="right" vertical="center"/>
    </xf>
    <xf numFmtId="2" fontId="6" fillId="0" borderId="33" xfId="0" applyNumberFormat="1" applyFont="1" applyBorder="1" applyAlignment="1">
      <alignment horizontal="right" vertical="center" wrapText="1"/>
    </xf>
    <xf numFmtId="2" fontId="6" fillId="0" borderId="29" xfId="0" applyNumberFormat="1" applyFont="1" applyBorder="1" applyAlignment="1">
      <alignment horizontal="right" vertical="center" wrapText="1"/>
    </xf>
    <xf numFmtId="190" fontId="11" fillId="0" borderId="0" xfId="0" applyNumberFormat="1" applyFont="1" applyFill="1" applyBorder="1" applyAlignment="1">
      <alignment vertical="center"/>
    </xf>
    <xf numFmtId="0" fontId="6" fillId="0" borderId="0" xfId="0" quotePrefix="1" applyFont="1" applyFill="1" applyBorder="1" applyAlignment="1">
      <alignment vertical="center"/>
    </xf>
    <xf numFmtId="0" fontId="6" fillId="0" borderId="0" xfId="0" quotePrefix="1" applyFont="1" applyBorder="1" applyAlignment="1">
      <alignment vertical="center"/>
    </xf>
    <xf numFmtId="0" fontId="11" fillId="0" borderId="0" xfId="0" applyFont="1" applyBorder="1" applyAlignment="1">
      <alignment vertical="center" shrinkToFit="1"/>
    </xf>
    <xf numFmtId="178" fontId="6" fillId="0" borderId="2" xfId="0" applyNumberFormat="1" applyFont="1" applyFill="1" applyBorder="1" applyAlignment="1">
      <alignment horizontal="center" vertical="center"/>
    </xf>
    <xf numFmtId="178" fontId="6" fillId="0" borderId="2" xfId="0" quotePrefix="1" applyNumberFormat="1" applyFont="1" applyFill="1" applyBorder="1" applyAlignment="1">
      <alignment horizontal="center" vertical="center"/>
    </xf>
    <xf numFmtId="0" fontId="21" fillId="0" borderId="0" xfId="2" applyFont="1" applyAlignment="1">
      <alignment vertical="center"/>
    </xf>
    <xf numFmtId="0" fontId="11" fillId="0" borderId="6" xfId="0" applyFont="1" applyFill="1" applyBorder="1" applyAlignment="1">
      <alignment horizontal="center" vertical="center"/>
    </xf>
    <xf numFmtId="49" fontId="11" fillId="0" borderId="1" xfId="0" applyNumberFormat="1" applyFont="1" applyFill="1" applyBorder="1" applyAlignment="1">
      <alignment vertical="center"/>
    </xf>
    <xf numFmtId="0" fontId="11" fillId="0" borderId="2" xfId="0" quotePrefix="1" applyFont="1" applyFill="1" applyBorder="1" applyAlignment="1">
      <alignment vertical="center"/>
    </xf>
    <xf numFmtId="0" fontId="11" fillId="0" borderId="6" xfId="0" quotePrefix="1" applyFont="1" applyFill="1" applyBorder="1" applyAlignment="1">
      <alignment horizontal="center" vertical="center"/>
    </xf>
    <xf numFmtId="0" fontId="11" fillId="0" borderId="7" xfId="0" quotePrefix="1" applyFont="1" applyFill="1" applyBorder="1" applyAlignment="1">
      <alignment horizontal="center" vertical="center"/>
    </xf>
    <xf numFmtId="0" fontId="11" fillId="0" borderId="1" xfId="0" quotePrefix="1" applyFont="1" applyFill="1" applyBorder="1" applyAlignment="1">
      <alignment vertical="center"/>
    </xf>
    <xf numFmtId="0" fontId="22" fillId="0" borderId="3" xfId="0" applyFont="1" applyFill="1" applyBorder="1" applyAlignment="1">
      <alignment horizontal="center" vertical="center"/>
    </xf>
    <xf numFmtId="0" fontId="5" fillId="0" borderId="0" xfId="0" applyFont="1" applyFill="1" applyAlignment="1">
      <alignment horizontal="left" vertical="center"/>
    </xf>
    <xf numFmtId="0" fontId="6" fillId="0" borderId="8" xfId="0" quotePrefix="1" applyFont="1" applyFill="1" applyBorder="1" applyAlignment="1">
      <alignment horizontal="center"/>
    </xf>
    <xf numFmtId="0" fontId="7" fillId="0" borderId="0" xfId="0" applyFont="1" applyAlignment="1">
      <alignment horizontal="center" vertical="center"/>
    </xf>
    <xf numFmtId="0" fontId="6" fillId="0" borderId="0" xfId="0" applyFont="1" applyFill="1" applyAlignment="1">
      <alignment horizontal="left" vertical="center"/>
    </xf>
    <xf numFmtId="0" fontId="11" fillId="0" borderId="6" xfId="0" applyFont="1" applyFill="1" applyBorder="1" applyAlignment="1">
      <alignment horizontal="center" vertical="center"/>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5" fillId="0" borderId="0" xfId="0" quotePrefix="1" applyFont="1" applyFill="1" applyAlignment="1">
      <alignment horizontal="left" vertical="center"/>
    </xf>
    <xf numFmtId="0" fontId="5" fillId="0" borderId="0" xfId="0" applyFont="1" applyFill="1" applyAlignment="1">
      <alignment horizontal="left" vertical="center"/>
    </xf>
    <xf numFmtId="0" fontId="6" fillId="0" borderId="3" xfId="0" applyFont="1" applyFill="1" applyBorder="1" applyAlignment="1">
      <alignment vertical="center"/>
    </xf>
    <xf numFmtId="0" fontId="11" fillId="0" borderId="0" xfId="0" applyFont="1" applyFill="1" applyAlignment="1">
      <alignment vertical="top"/>
    </xf>
    <xf numFmtId="0" fontId="6" fillId="0" borderId="3" xfId="0" applyFont="1" applyFill="1" applyBorder="1" applyAlignment="1">
      <alignment horizontal="center" vertical="center"/>
    </xf>
    <xf numFmtId="191" fontId="6" fillId="0" borderId="8" xfId="0" applyNumberFormat="1" applyFont="1" applyFill="1" applyBorder="1" applyAlignment="1">
      <alignment horizontal="center" vertical="center"/>
    </xf>
    <xf numFmtId="182" fontId="6" fillId="0" borderId="8" xfId="0" applyNumberFormat="1" applyFont="1" applyFill="1" applyBorder="1" applyAlignment="1">
      <alignment horizontal="center" vertical="center"/>
    </xf>
    <xf numFmtId="0" fontId="6" fillId="0" borderId="41" xfId="0" applyFont="1" applyBorder="1" applyAlignment="1">
      <alignment horizontal="distributed" vertical="center" justifyLastLine="1"/>
    </xf>
    <xf numFmtId="0" fontId="6" fillId="0" borderId="1" xfId="0" quotePrefix="1" applyFont="1" applyFill="1" applyBorder="1" applyAlignment="1">
      <alignment horizontal="center"/>
    </xf>
    <xf numFmtId="176" fontId="6" fillId="0" borderId="0" xfId="0" applyNumberFormat="1" applyFont="1" applyFill="1" applyBorder="1" applyAlignment="1">
      <alignment horizontal="right" vertical="center" shrinkToFit="1"/>
    </xf>
    <xf numFmtId="0" fontId="6" fillId="0" borderId="22" xfId="0" applyFont="1" applyBorder="1" applyAlignment="1">
      <alignment horizontal="distributed" vertical="center" justifyLastLine="1"/>
    </xf>
    <xf numFmtId="49" fontId="6" fillId="0" borderId="6" xfId="0" applyNumberFormat="1" applyFont="1" applyFill="1" applyBorder="1" applyAlignment="1">
      <alignment horizontal="center" vertical="center" wrapText="1"/>
    </xf>
    <xf numFmtId="189" fontId="12" fillId="0" borderId="34" xfId="0" applyNumberFormat="1" applyFont="1" applyFill="1" applyBorder="1" applyAlignment="1">
      <alignment horizontal="right" vertical="center" shrinkToFit="1"/>
    </xf>
    <xf numFmtId="189" fontId="12" fillId="0" borderId="11" xfId="0" applyNumberFormat="1" applyFont="1" applyFill="1" applyBorder="1" applyAlignment="1">
      <alignment horizontal="right" vertical="center" shrinkToFit="1"/>
    </xf>
    <xf numFmtId="2" fontId="6" fillId="0" borderId="30" xfId="0" applyNumberFormat="1" applyFont="1" applyFill="1" applyBorder="1" applyAlignment="1">
      <alignment horizontal="right" vertical="center" shrinkToFit="1"/>
    </xf>
    <xf numFmtId="2" fontId="6" fillId="0" borderId="0" xfId="0" applyNumberFormat="1" applyFont="1" applyFill="1" applyBorder="1" applyAlignment="1">
      <alignment horizontal="right" vertical="center" shrinkToFit="1"/>
    </xf>
    <xf numFmtId="2" fontId="6" fillId="0" borderId="11" xfId="0" applyNumberFormat="1" applyFont="1" applyFill="1" applyBorder="1" applyAlignment="1">
      <alignment horizontal="right" vertical="center" shrinkToFit="1"/>
    </xf>
    <xf numFmtId="2" fontId="6" fillId="0" borderId="35" xfId="0" applyNumberFormat="1" applyFont="1" applyFill="1" applyBorder="1" applyAlignment="1">
      <alignment horizontal="right" vertical="center" shrinkToFit="1"/>
    </xf>
    <xf numFmtId="2" fontId="6" fillId="0" borderId="4" xfId="0" applyNumberFormat="1" applyFont="1" applyFill="1" applyBorder="1" applyAlignment="1">
      <alignment horizontal="right" vertical="center" shrinkToFit="1"/>
    </xf>
    <xf numFmtId="176" fontId="6" fillId="0" borderId="30" xfId="0" applyNumberFormat="1" applyFont="1" applyFill="1" applyBorder="1" applyAlignment="1">
      <alignment horizontal="right" vertical="center" shrinkToFit="1"/>
    </xf>
    <xf numFmtId="176" fontId="6" fillId="0" borderId="36" xfId="0" applyNumberFormat="1" applyFont="1" applyFill="1" applyBorder="1" applyAlignment="1">
      <alignment horizontal="right" vertical="center" shrinkToFit="1"/>
    </xf>
    <xf numFmtId="176" fontId="6" fillId="0" borderId="5" xfId="0" applyNumberFormat="1" applyFont="1" applyFill="1" applyBorder="1" applyAlignment="1">
      <alignment horizontal="right" vertical="center" shrinkToFit="1"/>
    </xf>
    <xf numFmtId="2" fontId="6" fillId="0" borderId="36" xfId="0" applyNumberFormat="1" applyFont="1" applyFill="1" applyBorder="1" applyAlignment="1">
      <alignment horizontal="right" vertical="center" shrinkToFit="1"/>
    </xf>
    <xf numFmtId="2" fontId="6" fillId="0" borderId="5" xfId="0" applyNumberFormat="1" applyFont="1" applyFill="1" applyBorder="1" applyAlignment="1">
      <alignment horizontal="right" vertical="center" shrinkToFit="1"/>
    </xf>
    <xf numFmtId="2" fontId="6" fillId="0" borderId="37" xfId="0" applyNumberFormat="1" applyFont="1" applyFill="1" applyBorder="1" applyAlignment="1">
      <alignment horizontal="right" vertical="center" shrinkToFit="1"/>
    </xf>
    <xf numFmtId="2" fontId="6" fillId="0" borderId="15" xfId="0" applyNumberFormat="1" applyFont="1" applyFill="1" applyBorder="1" applyAlignment="1">
      <alignment horizontal="right" vertical="center" shrinkToFit="1"/>
    </xf>
    <xf numFmtId="176" fontId="12" fillId="0" borderId="34" xfId="0" applyNumberFormat="1" applyFont="1" applyFill="1" applyBorder="1" applyAlignment="1">
      <alignment horizontal="right" vertical="center" shrinkToFit="1"/>
    </xf>
    <xf numFmtId="176" fontId="12" fillId="0" borderId="11" xfId="0" applyNumberFormat="1" applyFont="1" applyFill="1" applyBorder="1" applyAlignment="1">
      <alignment horizontal="right" vertical="center" shrinkToFit="1"/>
    </xf>
    <xf numFmtId="176" fontId="12" fillId="0" borderId="30" xfId="0" applyNumberFormat="1" applyFont="1" applyFill="1" applyBorder="1" applyAlignment="1">
      <alignment horizontal="right" vertical="center" shrinkToFit="1"/>
    </xf>
    <xf numFmtId="176" fontId="12" fillId="0" borderId="0" xfId="0" applyNumberFormat="1" applyFont="1" applyFill="1" applyBorder="1" applyAlignment="1">
      <alignment horizontal="right" vertical="center" shrinkToFit="1"/>
    </xf>
    <xf numFmtId="176" fontId="12" fillId="0" borderId="36" xfId="0" applyNumberFormat="1" applyFont="1" applyFill="1" applyBorder="1" applyAlignment="1">
      <alignment horizontal="right" vertical="center" shrinkToFit="1"/>
    </xf>
    <xf numFmtId="176" fontId="12" fillId="0" borderId="5" xfId="0" applyNumberFormat="1" applyFont="1" applyFill="1" applyBorder="1" applyAlignment="1">
      <alignment horizontal="right" vertical="center" shrinkToFit="1"/>
    </xf>
    <xf numFmtId="189" fontId="12" fillId="0" borderId="5" xfId="0" applyNumberFormat="1" applyFont="1" applyFill="1" applyBorder="1" applyAlignment="1">
      <alignment horizontal="right" vertical="center" shrinkToFit="1"/>
    </xf>
    <xf numFmtId="176" fontId="12" fillId="0" borderId="37" xfId="0" applyNumberFormat="1" applyFont="1" applyFill="1" applyBorder="1" applyAlignment="1">
      <alignment horizontal="right" vertical="center" shrinkToFit="1"/>
    </xf>
    <xf numFmtId="176" fontId="12" fillId="0" borderId="15" xfId="0" applyNumberFormat="1" applyFont="1" applyFill="1" applyBorder="1" applyAlignment="1">
      <alignment horizontal="right" vertical="center" shrinkToFit="1"/>
    </xf>
    <xf numFmtId="2" fontId="6" fillId="0" borderId="34" xfId="0" applyNumberFormat="1" applyFont="1" applyFill="1" applyBorder="1" applyAlignment="1">
      <alignment horizontal="right" vertical="center" shrinkToFit="1"/>
    </xf>
    <xf numFmtId="176" fontId="6" fillId="0" borderId="34" xfId="0" applyNumberFormat="1" applyFont="1" applyFill="1" applyBorder="1" applyAlignment="1">
      <alignment horizontal="right" vertical="center" shrinkToFit="1"/>
    </xf>
    <xf numFmtId="176" fontId="6" fillId="0" borderId="11" xfId="0" applyNumberFormat="1" applyFont="1" applyFill="1" applyBorder="1" applyAlignment="1">
      <alignment horizontal="right" vertical="center" shrinkToFit="1"/>
    </xf>
    <xf numFmtId="176" fontId="12" fillId="0" borderId="35" xfId="0" applyNumberFormat="1" applyFont="1" applyFill="1" applyBorder="1" applyAlignment="1">
      <alignment horizontal="right" vertical="center" shrinkToFit="1"/>
    </xf>
    <xf numFmtId="176" fontId="12" fillId="0" borderId="4" xfId="0" applyNumberFormat="1" applyFont="1" applyFill="1" applyBorder="1" applyAlignment="1">
      <alignment horizontal="right" vertical="center" shrinkToFit="1"/>
    </xf>
    <xf numFmtId="189" fontId="12" fillId="0" borderId="0" xfId="0" applyNumberFormat="1" applyFont="1" applyFill="1" applyBorder="1" applyAlignment="1">
      <alignment horizontal="right" vertical="center" shrinkToFit="1"/>
    </xf>
    <xf numFmtId="192" fontId="6" fillId="0" borderId="8"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wrapText="1"/>
    </xf>
    <xf numFmtId="0" fontId="6" fillId="0" borderId="3" xfId="0" applyFont="1" applyFill="1" applyBorder="1" applyAlignment="1">
      <alignment horizontal="center" vertical="center"/>
    </xf>
    <xf numFmtId="0" fontId="7" fillId="0" borderId="2" xfId="0" applyFont="1" applyFill="1" applyBorder="1" applyAlignment="1">
      <alignment horizontal="right" vertical="center"/>
    </xf>
    <xf numFmtId="0" fontId="7" fillId="0" borderId="8" xfId="0" applyFont="1" applyFill="1" applyBorder="1" applyAlignment="1">
      <alignment vertical="center"/>
    </xf>
    <xf numFmtId="0" fontId="7" fillId="0" borderId="1" xfId="0" applyFont="1" applyFill="1" applyBorder="1" applyAlignment="1">
      <alignment horizontal="right"/>
    </xf>
    <xf numFmtId="191" fontId="6" fillId="0" borderId="8" xfId="0" quotePrefix="1" applyNumberFormat="1" applyFont="1" applyFill="1" applyBorder="1" applyAlignment="1">
      <alignment horizontal="center" vertical="center"/>
    </xf>
    <xf numFmtId="0" fontId="6" fillId="0" borderId="43" xfId="0" applyFont="1" applyBorder="1" applyAlignment="1">
      <alignment horizontal="distributed" vertical="center" justifyLastLine="1"/>
    </xf>
    <xf numFmtId="189" fontId="12" fillId="0" borderId="44" xfId="0" applyNumberFormat="1" applyFont="1" applyFill="1" applyBorder="1" applyAlignment="1">
      <alignment horizontal="right" vertical="center" shrinkToFit="1"/>
    </xf>
    <xf numFmtId="176" fontId="12" fillId="0" borderId="45" xfId="0" applyNumberFormat="1" applyFont="1" applyFill="1" applyBorder="1" applyAlignment="1">
      <alignment horizontal="right" vertical="center" shrinkToFit="1"/>
    </xf>
    <xf numFmtId="2" fontId="6" fillId="0" borderId="44" xfId="0" applyNumberFormat="1" applyFont="1" applyFill="1" applyBorder="1" applyAlignment="1">
      <alignment horizontal="right" vertical="center" shrinkToFit="1"/>
    </xf>
    <xf numFmtId="2" fontId="6" fillId="0" borderId="21" xfId="0" applyNumberFormat="1" applyFont="1" applyFill="1" applyBorder="1" applyAlignment="1">
      <alignment horizontal="right" vertical="center" shrinkToFit="1"/>
    </xf>
    <xf numFmtId="176" fontId="6" fillId="0" borderId="26" xfId="0" applyNumberFormat="1" applyFont="1" applyFill="1" applyBorder="1" applyAlignment="1">
      <alignment horizontal="right" vertical="center" shrinkToFit="1"/>
    </xf>
    <xf numFmtId="2" fontId="6" fillId="0" borderId="26" xfId="0" applyNumberFormat="1" applyFont="1" applyFill="1" applyBorder="1" applyAlignment="1">
      <alignment horizontal="right" vertical="center" shrinkToFit="1"/>
    </xf>
    <xf numFmtId="176" fontId="6" fillId="0" borderId="32" xfId="0" applyNumberFormat="1" applyFont="1" applyFill="1" applyBorder="1" applyAlignment="1">
      <alignment horizontal="right" vertical="center" shrinkToFit="1"/>
    </xf>
    <xf numFmtId="2" fontId="6" fillId="0" borderId="32" xfId="0" applyNumberFormat="1" applyFont="1" applyFill="1" applyBorder="1" applyAlignment="1">
      <alignment horizontal="right" vertical="center" shrinkToFit="1"/>
    </xf>
    <xf numFmtId="2" fontId="6" fillId="0" borderId="45" xfId="0" applyNumberFormat="1" applyFont="1" applyFill="1" applyBorder="1" applyAlignment="1">
      <alignment horizontal="right" vertical="center" shrinkToFit="1"/>
    </xf>
    <xf numFmtId="176" fontId="12" fillId="0" borderId="44" xfId="0" applyNumberFormat="1" applyFont="1" applyFill="1" applyBorder="1" applyAlignment="1">
      <alignment horizontal="right" vertical="center" shrinkToFit="1"/>
    </xf>
    <xf numFmtId="176" fontId="12" fillId="0" borderId="26" xfId="0" applyNumberFormat="1" applyFont="1" applyFill="1" applyBorder="1" applyAlignment="1">
      <alignment horizontal="right" vertical="center" shrinkToFit="1"/>
    </xf>
    <xf numFmtId="176" fontId="12" fillId="0" borderId="32" xfId="0" applyNumberFormat="1" applyFont="1" applyFill="1" applyBorder="1" applyAlignment="1">
      <alignment horizontal="right" vertical="center" shrinkToFit="1"/>
    </xf>
    <xf numFmtId="176" fontId="12" fillId="0" borderId="21" xfId="0" applyNumberFormat="1" applyFont="1" applyFill="1" applyBorder="1" applyAlignment="1">
      <alignment horizontal="right" vertical="center" shrinkToFit="1"/>
    </xf>
    <xf numFmtId="178" fontId="11" fillId="0" borderId="26" xfId="0" applyNumberFormat="1" applyFont="1" applyFill="1" applyBorder="1" applyAlignment="1">
      <alignment vertical="center"/>
    </xf>
    <xf numFmtId="178" fontId="11" fillId="0" borderId="21" xfId="0" applyNumberFormat="1" applyFont="1" applyFill="1" applyBorder="1" applyAlignment="1">
      <alignment vertical="center"/>
    </xf>
    <xf numFmtId="176" fontId="11" fillId="0" borderId="26" xfId="0" applyNumberFormat="1" applyFont="1" applyFill="1" applyBorder="1" applyAlignment="1">
      <alignment vertical="center"/>
    </xf>
    <xf numFmtId="190" fontId="11" fillId="0" borderId="26" xfId="0" applyNumberFormat="1" applyFont="1" applyFill="1" applyBorder="1" applyAlignment="1">
      <alignment vertical="center"/>
    </xf>
    <xf numFmtId="176" fontId="11" fillId="0" borderId="21" xfId="0" applyNumberFormat="1" applyFont="1" applyFill="1" applyBorder="1" applyAlignment="1">
      <alignment vertical="center"/>
    </xf>
    <xf numFmtId="0" fontId="16" fillId="0" borderId="0" xfId="2" quotePrefix="1" applyNumberFormat="1" applyFont="1" applyAlignment="1">
      <alignment horizontal="center" vertical="center"/>
    </xf>
    <xf numFmtId="0" fontId="16" fillId="0" borderId="0" xfId="2" applyFont="1" applyAlignment="1">
      <alignment horizontal="center" vertical="center"/>
    </xf>
    <xf numFmtId="0" fontId="20" fillId="0" borderId="23" xfId="2" applyFont="1" applyBorder="1" applyAlignment="1">
      <alignment horizontal="center" vertical="center"/>
    </xf>
    <xf numFmtId="0" fontId="20" fillId="0" borderId="23" xfId="2" quotePrefix="1" applyFont="1" applyBorder="1" applyAlignment="1">
      <alignment horizontal="center" vertical="center"/>
    </xf>
    <xf numFmtId="0" fontId="21" fillId="0" borderId="38" xfId="2" applyFont="1" applyBorder="1" applyAlignment="1">
      <alignment horizontal="center" vertical="center"/>
    </xf>
    <xf numFmtId="0" fontId="23" fillId="0" borderId="0" xfId="2" applyFont="1" applyAlignment="1">
      <alignment horizontal="left" vertical="center" wrapText="1"/>
    </xf>
    <xf numFmtId="0" fontId="5" fillId="0" borderId="3" xfId="0" applyFont="1" applyFill="1" applyBorder="1" applyAlignment="1">
      <alignment horizontal="left" vertical="center"/>
    </xf>
    <xf numFmtId="0" fontId="6" fillId="0" borderId="2" xfId="0" applyFont="1" applyFill="1" applyBorder="1" applyAlignment="1">
      <alignment horizontal="center" vertical="center" textRotation="255"/>
    </xf>
    <xf numFmtId="0" fontId="6" fillId="0" borderId="1" xfId="0" applyFont="1" applyFill="1" applyBorder="1" applyAlignment="1">
      <alignment horizontal="center" vertical="center" textRotation="255"/>
    </xf>
    <xf numFmtId="0" fontId="6" fillId="0" borderId="8" xfId="0" applyFont="1" applyFill="1" applyBorder="1" applyAlignment="1">
      <alignment horizontal="center" vertical="center" textRotation="255"/>
    </xf>
    <xf numFmtId="0" fontId="6" fillId="0" borderId="3" xfId="0" applyFont="1" applyFill="1" applyBorder="1" applyAlignment="1">
      <alignment horizontal="center" vertical="center" textRotation="255"/>
    </xf>
    <xf numFmtId="0" fontId="6" fillId="0" borderId="1" xfId="0" applyFont="1" applyFill="1" applyBorder="1" applyAlignment="1">
      <alignment vertical="center" textRotation="255"/>
    </xf>
    <xf numFmtId="0" fontId="6" fillId="0" borderId="8" xfId="0" applyFont="1" applyFill="1" applyBorder="1" applyAlignment="1">
      <alignment vertical="center" textRotation="255"/>
    </xf>
    <xf numFmtId="0" fontId="6"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2" xfId="0" applyFont="1" applyBorder="1" applyAlignment="1">
      <alignment horizontal="center" vertical="center"/>
    </xf>
    <xf numFmtId="0" fontId="11"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11" fillId="0" borderId="0" xfId="0" applyFont="1" applyAlignment="1">
      <alignment horizontal="left"/>
    </xf>
    <xf numFmtId="0" fontId="7" fillId="0" borderId="0" xfId="0" applyFont="1" applyFill="1" applyAlignment="1">
      <alignment horizontal="left" vertical="center"/>
    </xf>
    <xf numFmtId="0" fontId="6" fillId="0" borderId="0" xfId="0" applyFont="1" applyFill="1" applyAlignment="1">
      <alignment horizontal="left" vertical="center"/>
    </xf>
    <xf numFmtId="0" fontId="7" fillId="0" borderId="0" xfId="0" applyFont="1" applyFill="1" applyBorder="1" applyAlignment="1">
      <alignment horizontal="left" vertical="center"/>
    </xf>
    <xf numFmtId="0" fontId="7" fillId="0" borderId="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8"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Alignment="1">
      <alignment horizontal="left" vertical="center"/>
    </xf>
    <xf numFmtId="0" fontId="11" fillId="0" borderId="1" xfId="0" applyFont="1" applyFill="1" applyBorder="1" applyAlignment="1">
      <alignment horizontal="center" vertical="center" textRotation="255"/>
    </xf>
    <xf numFmtId="0" fontId="11" fillId="0" borderId="0" xfId="0" applyFont="1" applyFill="1" applyBorder="1" applyAlignment="1">
      <alignment horizontal="left" vertical="center"/>
    </xf>
    <xf numFmtId="0" fontId="11" fillId="0" borderId="0" xfId="0" quotePrefix="1" applyFont="1" applyFill="1" applyAlignment="1">
      <alignment horizontal="left" vertical="center"/>
    </xf>
    <xf numFmtId="0" fontId="11" fillId="0" borderId="0" xfId="0" applyFont="1" applyFill="1" applyAlignment="1">
      <alignment horizontal="left" vertical="center" wrapText="1"/>
    </xf>
    <xf numFmtId="0" fontId="11" fillId="0" borderId="26" xfId="0" applyFont="1" applyFill="1" applyBorder="1" applyAlignment="1">
      <alignment horizontal="left" vertical="center" wrapText="1"/>
    </xf>
    <xf numFmtId="0" fontId="11" fillId="0" borderId="2" xfId="0" applyFont="1" applyFill="1" applyBorder="1" applyAlignment="1">
      <alignment horizontal="center" vertical="center" textRotation="255"/>
    </xf>
    <xf numFmtId="0" fontId="11" fillId="0" borderId="8" xfId="0" applyFont="1" applyFill="1" applyBorder="1" applyAlignment="1">
      <alignment horizontal="center" vertical="center" textRotation="255"/>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5" fillId="0" borderId="0" xfId="0" applyFont="1" applyFill="1" applyAlignment="1">
      <alignment horizontal="left" vertical="center"/>
    </xf>
    <xf numFmtId="0" fontId="6" fillId="0" borderId="2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5" fillId="0" borderId="0" xfId="0" applyFont="1" applyFill="1" applyAlignment="1">
      <alignment horizontal="center" vertical="center"/>
    </xf>
    <xf numFmtId="0" fontId="5" fillId="0" borderId="0" xfId="0" quotePrefix="1" applyFont="1" applyFill="1" applyAlignment="1">
      <alignment horizontal="left" vertical="center"/>
    </xf>
  </cellXfs>
  <cellStyles count="4">
    <cellStyle name="桁区切り" xfId="1" builtinId="6"/>
    <cellStyle name="標準" xfId="0" builtinId="0"/>
    <cellStyle name="標準 2" xfId="2"/>
    <cellStyle name="標準_先行ＤＩ"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4.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drawing7.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 Id="rId4" Type="http://schemas.openxmlformats.org/officeDocument/2006/relationships/image" Target="../media/image11.emf"/></Relationships>
</file>

<file path=xl/drawings/_rels/drawing8.x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2</xdr:col>
      <xdr:colOff>7620</xdr:colOff>
      <xdr:row>37</xdr:row>
      <xdr:rowOff>152399</xdr:rowOff>
    </xdr:from>
    <xdr:to>
      <xdr:col>8</xdr:col>
      <xdr:colOff>7652</xdr:colOff>
      <xdr:row>43</xdr:row>
      <xdr:rowOff>0</xdr:rowOff>
    </xdr:to>
    <xdr:sp macro="" textlink="">
      <xdr:nvSpPr>
        <xdr:cNvPr id="2" name="大かっこ 1"/>
        <xdr:cNvSpPr/>
      </xdr:nvSpPr>
      <xdr:spPr>
        <a:xfrm>
          <a:off x="1234440" y="8305799"/>
          <a:ext cx="3649996" cy="853441"/>
        </a:xfrm>
        <a:prstGeom prst="bracketPair">
          <a:avLst>
            <a:gd name="adj" fmla="val 952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514350</xdr:colOff>
      <xdr:row>12</xdr:row>
      <xdr:rowOff>0</xdr:rowOff>
    </xdr:from>
    <xdr:to>
      <xdr:col>9</xdr:col>
      <xdr:colOff>438150</xdr:colOff>
      <xdr:row>31</xdr:row>
      <xdr:rowOff>0</xdr:rowOff>
    </xdr:to>
    <xdr:pic>
      <xdr:nvPicPr>
        <xdr:cNvPr id="570310" name="Picture 205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057400"/>
          <a:ext cx="5029200" cy="3152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53</xdr:row>
      <xdr:rowOff>0</xdr:rowOff>
    </xdr:from>
    <xdr:to>
      <xdr:col>9</xdr:col>
      <xdr:colOff>1901</xdr:colOff>
      <xdr:row>53</xdr:row>
      <xdr:rowOff>0</xdr:rowOff>
    </xdr:to>
    <xdr:sp macro="" textlink="">
      <xdr:nvSpPr>
        <xdr:cNvPr id="2" name="Text Box 3"/>
        <xdr:cNvSpPr txBox="1">
          <a:spLocks noChangeArrowheads="1"/>
        </xdr:cNvSpPr>
      </xdr:nvSpPr>
      <xdr:spPr bwMode="auto">
        <a:xfrm>
          <a:off x="371475" y="12016740"/>
          <a:ext cx="5404481" cy="0"/>
        </a:xfrm>
        <a:prstGeom prst="rect">
          <a:avLst/>
        </a:prstGeom>
        <a:solidFill>
          <a:srgbClr val="FFFFFF"/>
        </a:solidFill>
        <a:ln w="9525">
          <a:solidFill>
            <a:srgbClr val="000000"/>
          </a:solidFill>
          <a:miter lim="800000"/>
          <a:headEnd/>
          <a:tailEnd/>
        </a:ln>
        <a:effectLst/>
      </xdr:spPr>
      <xdr:txBody>
        <a:bodyPr vertOverflow="clip" wrap="square" lIns="36576"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・今回、独自に季節調整を行っている系列について、データの季節調整替えにより、遡及改訂しました。</a:t>
          </a:r>
        </a:p>
        <a:p>
          <a:pPr algn="l" rtl="0">
            <a:defRPr sz="1000"/>
          </a:pPr>
          <a:r>
            <a:rPr lang="ja-JP" altLang="en-US" sz="1000" b="0" i="0" u="none" strike="noStrike" baseline="0">
              <a:solidFill>
                <a:srgbClr val="000000"/>
              </a:solidFill>
              <a:latin typeface="ＭＳ Ｐゴシック"/>
              <a:ea typeface="ＭＳ Ｐゴシック"/>
            </a:rPr>
            <a:t>　・未公表の系列があるため、現時点で得られる採用系列で求めています。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129540</xdr:colOff>
      <xdr:row>23</xdr:row>
      <xdr:rowOff>154333</xdr:rowOff>
    </xdr:from>
    <xdr:to>
      <xdr:col>9</xdr:col>
      <xdr:colOff>9645</xdr:colOff>
      <xdr:row>26</xdr:row>
      <xdr:rowOff>106680</xdr:rowOff>
    </xdr:to>
    <xdr:sp macro="" textlink="">
      <xdr:nvSpPr>
        <xdr:cNvPr id="1110" name="Text Box 44"/>
        <xdr:cNvSpPr txBox="1">
          <a:spLocks noChangeArrowheads="1"/>
        </xdr:cNvSpPr>
      </xdr:nvSpPr>
      <xdr:spPr bwMode="auto">
        <a:xfrm>
          <a:off x="4768215" y="4592983"/>
          <a:ext cx="1537455" cy="523847"/>
        </a:xfrm>
        <a:prstGeom prst="rect">
          <a:avLst/>
        </a:prstGeom>
        <a:noFill/>
        <a:ln>
          <a:noFill/>
        </a:ln>
        <a:extLst/>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HGSｺﾞｼｯｸM"/>
              <a:ea typeface="HGSｺﾞｼｯｸM"/>
            </a:rPr>
            <a:t>（令和</a:t>
          </a:r>
          <a:r>
            <a:rPr lang="en-US" altLang="ja-JP" sz="1000" b="0" i="0" u="none" strike="noStrike" baseline="0">
              <a:solidFill>
                <a:srgbClr val="000000"/>
              </a:solidFill>
              <a:latin typeface="HGSｺﾞｼｯｸM"/>
              <a:ea typeface="HGSｺﾞｼｯｸM"/>
            </a:rPr>
            <a:t>2</a:t>
          </a:r>
          <a:r>
            <a:rPr lang="ja-JP" altLang="en-US" sz="1000" b="0" i="0" u="none" strike="noStrike" baseline="0">
              <a:solidFill>
                <a:srgbClr val="000000"/>
              </a:solidFill>
              <a:latin typeface="HGSｺﾞｼｯｸM"/>
              <a:ea typeface="HGSｺﾞｼｯｸM"/>
            </a:rPr>
            <a:t>年＝</a:t>
          </a:r>
          <a:r>
            <a:rPr lang="en-US" altLang="ja-JP" sz="1000" b="0" i="0" u="none" strike="noStrike" baseline="0">
              <a:solidFill>
                <a:srgbClr val="000000"/>
              </a:solidFill>
              <a:latin typeface="HGSｺﾞｼｯｸM"/>
              <a:ea typeface="HGSｺﾞｼｯｸM"/>
            </a:rPr>
            <a:t>100</a:t>
          </a:r>
          <a:r>
            <a:rPr lang="ja-JP" altLang="en-US" sz="1000" b="0" i="0" u="none" strike="noStrike" baseline="0">
              <a:solidFill>
                <a:srgbClr val="000000"/>
              </a:solidFill>
              <a:latin typeface="HGSｺﾞｼｯｸM"/>
              <a:ea typeface="HGSｺﾞｼｯｸM"/>
            </a:rPr>
            <a:t>）</a:t>
          </a:r>
        </a:p>
      </xdr:txBody>
    </xdr:sp>
    <xdr:clientData/>
  </xdr:twoCellAnchor>
  <xdr:twoCellAnchor>
    <xdr:from>
      <xdr:col>5</xdr:col>
      <xdr:colOff>45720</xdr:colOff>
      <xdr:row>2</xdr:row>
      <xdr:rowOff>121920</xdr:rowOff>
    </xdr:from>
    <xdr:to>
      <xdr:col>8</xdr:col>
      <xdr:colOff>133469</xdr:colOff>
      <xdr:row>4</xdr:row>
      <xdr:rowOff>76200</xdr:rowOff>
    </xdr:to>
    <xdr:sp macro="" textlink="">
      <xdr:nvSpPr>
        <xdr:cNvPr id="161795" name="Text Box 45"/>
        <xdr:cNvSpPr txBox="1">
          <a:spLocks noChangeArrowheads="1"/>
        </xdr:cNvSpPr>
      </xdr:nvSpPr>
      <xdr:spPr bwMode="auto">
        <a:xfrm>
          <a:off x="4206240" y="487680"/>
          <a:ext cx="1356360" cy="29718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HGSｺﾞｼｯｸM"/>
              <a:ea typeface="HGSｺﾞｼｯｸM"/>
            </a:rPr>
            <a:t>（令和</a:t>
          </a:r>
          <a:r>
            <a:rPr lang="en-US" altLang="ja-JP" sz="1000" b="0" i="0" u="none" strike="noStrike" baseline="0">
              <a:solidFill>
                <a:srgbClr val="000000"/>
              </a:solidFill>
              <a:latin typeface="HGSｺﾞｼｯｸM"/>
              <a:ea typeface="HGSｺﾞｼｯｸM"/>
            </a:rPr>
            <a:t>2</a:t>
          </a:r>
          <a:r>
            <a:rPr lang="ja-JP" altLang="en-US" sz="1000" b="0" i="0" u="none" strike="noStrike" baseline="0">
              <a:solidFill>
                <a:srgbClr val="000000"/>
              </a:solidFill>
              <a:latin typeface="HGSｺﾞｼｯｸM"/>
              <a:ea typeface="HGSｺﾞｼｯｸM"/>
            </a:rPr>
            <a:t>年＝</a:t>
          </a:r>
          <a:r>
            <a:rPr lang="en-US" altLang="ja-JP" sz="1000" b="0" i="0" u="none" strike="noStrike" baseline="0">
              <a:solidFill>
                <a:srgbClr val="000000"/>
              </a:solidFill>
              <a:latin typeface="HGSｺﾞｼｯｸM"/>
              <a:ea typeface="HGSｺﾞｼｯｸM"/>
            </a:rPr>
            <a:t>100</a:t>
          </a:r>
          <a:r>
            <a:rPr lang="ja-JP" altLang="en-US" sz="1000" b="0" i="0" u="none" strike="noStrike" baseline="0">
              <a:solidFill>
                <a:srgbClr val="000000"/>
              </a:solidFill>
              <a:latin typeface="HGSｺﾞｼｯｸM"/>
              <a:ea typeface="HGSｺﾞｼｯｸM"/>
            </a:rPr>
            <a:t>）</a:t>
          </a:r>
        </a:p>
      </xdr:txBody>
    </xdr:sp>
    <xdr:clientData/>
  </xdr:twoCellAnchor>
  <xdr:twoCellAnchor editAs="oneCell">
    <xdr:from>
      <xdr:col>0</xdr:col>
      <xdr:colOff>0</xdr:colOff>
      <xdr:row>3</xdr:row>
      <xdr:rowOff>171450</xdr:rowOff>
    </xdr:from>
    <xdr:to>
      <xdr:col>8</xdr:col>
      <xdr:colOff>19050</xdr:colOff>
      <xdr:row>24</xdr:row>
      <xdr:rowOff>123825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0100"/>
          <a:ext cx="611505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85725</xdr:colOff>
      <xdr:row>2</xdr:row>
      <xdr:rowOff>152400</xdr:rowOff>
    </xdr:from>
    <xdr:to>
      <xdr:col>9</xdr:col>
      <xdr:colOff>43798</xdr:colOff>
      <xdr:row>3</xdr:row>
      <xdr:rowOff>152400</xdr:rowOff>
    </xdr:to>
    <xdr:sp macro="" textlink="">
      <xdr:nvSpPr>
        <xdr:cNvPr id="163842" name="Text Box 2"/>
        <xdr:cNvSpPr txBox="1">
          <a:spLocks noChangeArrowheads="1"/>
        </xdr:cNvSpPr>
      </xdr:nvSpPr>
      <xdr:spPr bwMode="auto">
        <a:xfrm>
          <a:off x="4229100" y="586740"/>
          <a:ext cx="1371600" cy="1905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HGSｺﾞｼｯｸM"/>
              <a:ea typeface="HGSｺﾞｼｯｸM"/>
            </a:rPr>
            <a:t>（令和</a:t>
          </a:r>
          <a:r>
            <a:rPr lang="en-US" altLang="ja-JP" sz="1000" b="0" i="0" u="none" strike="noStrike" baseline="0">
              <a:solidFill>
                <a:srgbClr val="000000"/>
              </a:solidFill>
              <a:latin typeface="HGSｺﾞｼｯｸM"/>
              <a:ea typeface="HGSｺﾞｼｯｸM"/>
            </a:rPr>
            <a:t>2</a:t>
          </a:r>
          <a:r>
            <a:rPr lang="ja-JP" altLang="en-US" sz="1000" b="0" i="0" u="none" strike="noStrike" baseline="0">
              <a:solidFill>
                <a:srgbClr val="000000"/>
              </a:solidFill>
              <a:latin typeface="HGSｺﾞｼｯｸM"/>
              <a:ea typeface="HGSｺﾞｼｯｸM"/>
            </a:rPr>
            <a:t>年＝</a:t>
          </a:r>
          <a:r>
            <a:rPr lang="en-US" altLang="ja-JP" sz="1000" b="0" i="0" u="none" strike="noStrike" baseline="0">
              <a:solidFill>
                <a:srgbClr val="000000"/>
              </a:solidFill>
              <a:latin typeface="HGSｺﾞｼｯｸM"/>
              <a:ea typeface="HGSｺﾞｼｯｸM"/>
            </a:rPr>
            <a:t>100</a:t>
          </a:r>
          <a:r>
            <a:rPr lang="ja-JP" altLang="en-US" sz="1000" b="0" i="0" u="none" strike="noStrike" baseline="0">
              <a:solidFill>
                <a:srgbClr val="000000"/>
              </a:solidFill>
              <a:latin typeface="HGSｺﾞｼｯｸM"/>
              <a:ea typeface="HGSｺﾞｼｯｸM"/>
            </a:rPr>
            <a:t>）</a:t>
          </a:r>
        </a:p>
      </xdr:txBody>
    </xdr:sp>
    <xdr:clientData/>
  </xdr:twoCellAnchor>
  <xdr:twoCellAnchor>
    <xdr:from>
      <xdr:col>5</xdr:col>
      <xdr:colOff>173830</xdr:colOff>
      <xdr:row>23</xdr:row>
      <xdr:rowOff>120968</xdr:rowOff>
    </xdr:from>
    <xdr:to>
      <xdr:col>9</xdr:col>
      <xdr:colOff>56782</xdr:colOff>
      <xdr:row>26</xdr:row>
      <xdr:rowOff>140723</xdr:rowOff>
    </xdr:to>
    <xdr:sp macro="" textlink="">
      <xdr:nvSpPr>
        <xdr:cNvPr id="2113" name="Text Box 24"/>
        <xdr:cNvSpPr txBox="1">
          <a:spLocks noChangeArrowheads="1"/>
        </xdr:cNvSpPr>
      </xdr:nvSpPr>
      <xdr:spPr bwMode="auto">
        <a:xfrm>
          <a:off x="4812505" y="4559618"/>
          <a:ext cx="1540302" cy="591255"/>
        </a:xfrm>
        <a:prstGeom prst="rect">
          <a:avLst/>
        </a:prstGeom>
        <a:noFill/>
        <a:ln>
          <a:noFill/>
        </a:ln>
        <a:extLst/>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HGSｺﾞｼｯｸM"/>
              <a:ea typeface="HGSｺﾞｼｯｸM"/>
            </a:rPr>
            <a:t>（令和</a:t>
          </a:r>
          <a:r>
            <a:rPr lang="en-US" altLang="ja-JP" sz="1000" b="0" i="0" u="none" strike="noStrike" baseline="0">
              <a:solidFill>
                <a:srgbClr val="000000"/>
              </a:solidFill>
              <a:latin typeface="HGSｺﾞｼｯｸM"/>
              <a:ea typeface="HGSｺﾞｼｯｸM"/>
            </a:rPr>
            <a:t>2</a:t>
          </a:r>
          <a:r>
            <a:rPr lang="ja-JP" altLang="en-US" sz="1000" b="0" i="0" u="none" strike="noStrike" baseline="0">
              <a:solidFill>
                <a:srgbClr val="000000"/>
              </a:solidFill>
              <a:latin typeface="HGSｺﾞｼｯｸM"/>
              <a:ea typeface="HGSｺﾞｼｯｸM"/>
            </a:rPr>
            <a:t>年＝</a:t>
          </a:r>
          <a:r>
            <a:rPr lang="en-US" altLang="ja-JP" sz="1000" b="0" i="0" u="none" strike="noStrike" baseline="0">
              <a:solidFill>
                <a:srgbClr val="000000"/>
              </a:solidFill>
              <a:latin typeface="HGSｺﾞｼｯｸM"/>
              <a:ea typeface="HGSｺﾞｼｯｸM"/>
            </a:rPr>
            <a:t>100</a:t>
          </a:r>
          <a:r>
            <a:rPr lang="ja-JP" altLang="en-US" sz="1000" b="0" i="0" u="none" strike="noStrike" baseline="0">
              <a:solidFill>
                <a:srgbClr val="000000"/>
              </a:solidFill>
              <a:latin typeface="HGSｺﾞｼｯｸM"/>
              <a:ea typeface="HGSｺﾞｼｯｸM"/>
            </a:rPr>
            <a:t>）</a:t>
          </a:r>
        </a:p>
      </xdr:txBody>
    </xdr:sp>
    <xdr:clientData/>
  </xdr:twoCellAnchor>
  <xdr:twoCellAnchor editAs="oneCell">
    <xdr:from>
      <xdr:col>0</xdr:col>
      <xdr:colOff>0</xdr:colOff>
      <xdr:row>3</xdr:row>
      <xdr:rowOff>114300</xdr:rowOff>
    </xdr:from>
    <xdr:to>
      <xdr:col>8</xdr:col>
      <xdr:colOff>19050</xdr:colOff>
      <xdr:row>24</xdr:row>
      <xdr:rowOff>66675</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42950"/>
          <a:ext cx="611505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40005</xdr:colOff>
      <xdr:row>3</xdr:row>
      <xdr:rowOff>15240</xdr:rowOff>
    </xdr:from>
    <xdr:to>
      <xdr:col>8</xdr:col>
      <xdr:colOff>7791</xdr:colOff>
      <xdr:row>4</xdr:row>
      <xdr:rowOff>22860</xdr:rowOff>
    </xdr:to>
    <xdr:sp macro="" textlink="">
      <xdr:nvSpPr>
        <xdr:cNvPr id="165890" name="Text Box 2"/>
        <xdr:cNvSpPr txBox="1">
          <a:spLocks noChangeArrowheads="1"/>
        </xdr:cNvSpPr>
      </xdr:nvSpPr>
      <xdr:spPr bwMode="auto">
        <a:xfrm>
          <a:off x="4183380" y="571500"/>
          <a:ext cx="1295400" cy="18288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HGSｺﾞｼｯｸM"/>
              <a:ea typeface="HGSｺﾞｼｯｸM"/>
            </a:rPr>
            <a:t>（令和</a:t>
          </a:r>
          <a:r>
            <a:rPr lang="en-US" altLang="ja-JP" sz="1000" b="0" i="0" u="none" strike="noStrike" baseline="0">
              <a:solidFill>
                <a:srgbClr val="000000"/>
              </a:solidFill>
              <a:latin typeface="HGSｺﾞｼｯｸM"/>
              <a:ea typeface="HGSｺﾞｼｯｸM"/>
            </a:rPr>
            <a:t>2</a:t>
          </a:r>
          <a:r>
            <a:rPr lang="ja-JP" altLang="en-US" sz="1000" b="0" i="0" u="none" strike="noStrike" baseline="0">
              <a:solidFill>
                <a:srgbClr val="000000"/>
              </a:solidFill>
              <a:latin typeface="HGSｺﾞｼｯｸM"/>
              <a:ea typeface="HGSｺﾞｼｯｸM"/>
            </a:rPr>
            <a:t>年＝</a:t>
          </a:r>
          <a:r>
            <a:rPr lang="en-US" altLang="ja-JP" sz="1000" b="0" i="0" u="none" strike="noStrike" baseline="0">
              <a:solidFill>
                <a:srgbClr val="000000"/>
              </a:solidFill>
              <a:latin typeface="HGSｺﾞｼｯｸM"/>
              <a:ea typeface="HGSｺﾞｼｯｸM"/>
            </a:rPr>
            <a:t>100</a:t>
          </a:r>
          <a:r>
            <a:rPr lang="ja-JP" altLang="en-US" sz="1000" b="0" i="0" u="none" strike="noStrike" baseline="0">
              <a:solidFill>
                <a:srgbClr val="000000"/>
              </a:solidFill>
              <a:latin typeface="HGSｺﾞｼｯｸM"/>
              <a:ea typeface="HGSｺﾞｼｯｸM"/>
            </a:rPr>
            <a:t>）</a:t>
          </a:r>
        </a:p>
      </xdr:txBody>
    </xdr:sp>
    <xdr:clientData/>
  </xdr:twoCellAnchor>
  <xdr:twoCellAnchor>
    <xdr:from>
      <xdr:col>5</xdr:col>
      <xdr:colOff>198544</xdr:colOff>
      <xdr:row>23</xdr:row>
      <xdr:rowOff>185631</xdr:rowOff>
    </xdr:from>
    <xdr:to>
      <xdr:col>9</xdr:col>
      <xdr:colOff>75558</xdr:colOff>
      <xdr:row>26</xdr:row>
      <xdr:rowOff>95250</xdr:rowOff>
    </xdr:to>
    <xdr:sp macro="" textlink="">
      <xdr:nvSpPr>
        <xdr:cNvPr id="3138" name="Text Box 24"/>
        <xdr:cNvSpPr txBox="1">
          <a:spLocks noChangeArrowheads="1"/>
        </xdr:cNvSpPr>
      </xdr:nvSpPr>
      <xdr:spPr bwMode="auto">
        <a:xfrm>
          <a:off x="4837219" y="4624281"/>
          <a:ext cx="1534364" cy="481119"/>
        </a:xfrm>
        <a:prstGeom prst="rect">
          <a:avLst/>
        </a:prstGeom>
        <a:noFill/>
        <a:ln>
          <a:noFill/>
        </a:ln>
        <a:extLst/>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HGSｺﾞｼｯｸM"/>
              <a:ea typeface="HGSｺﾞｼｯｸM"/>
            </a:rPr>
            <a:t>（令和</a:t>
          </a:r>
          <a:r>
            <a:rPr lang="en-US" altLang="ja-JP" sz="1000" b="0" i="0" u="none" strike="noStrike" baseline="0">
              <a:solidFill>
                <a:srgbClr val="000000"/>
              </a:solidFill>
              <a:latin typeface="HGSｺﾞｼｯｸM"/>
              <a:ea typeface="HGSｺﾞｼｯｸM"/>
            </a:rPr>
            <a:t>2</a:t>
          </a:r>
          <a:r>
            <a:rPr lang="ja-JP" altLang="en-US" sz="1000" b="0" i="0" u="none" strike="noStrike" baseline="0">
              <a:solidFill>
                <a:srgbClr val="000000"/>
              </a:solidFill>
              <a:latin typeface="HGSｺﾞｼｯｸM"/>
              <a:ea typeface="HGSｺﾞｼｯｸM"/>
            </a:rPr>
            <a:t>年＝</a:t>
          </a:r>
          <a:r>
            <a:rPr lang="en-US" altLang="ja-JP" sz="1000" b="0" i="0" u="none" strike="noStrike" baseline="0">
              <a:solidFill>
                <a:srgbClr val="000000"/>
              </a:solidFill>
              <a:latin typeface="HGSｺﾞｼｯｸM"/>
              <a:ea typeface="HGSｺﾞｼｯｸM"/>
            </a:rPr>
            <a:t>100</a:t>
          </a:r>
          <a:r>
            <a:rPr lang="ja-JP" altLang="en-US" sz="1000" b="0" i="0" u="none" strike="noStrike" baseline="0">
              <a:solidFill>
                <a:srgbClr val="000000"/>
              </a:solidFill>
              <a:latin typeface="HGSｺﾞｼｯｸM"/>
              <a:ea typeface="HGSｺﾞｼｯｸM"/>
            </a:rPr>
            <a:t>）</a:t>
          </a:r>
        </a:p>
      </xdr:txBody>
    </xdr:sp>
    <xdr:clientData/>
  </xdr:twoCellAnchor>
  <xdr:twoCellAnchor editAs="oneCell">
    <xdr:from>
      <xdr:col>0</xdr:col>
      <xdr:colOff>0</xdr:colOff>
      <xdr:row>4</xdr:row>
      <xdr:rowOff>0</xdr:rowOff>
    </xdr:from>
    <xdr:to>
      <xdr:col>8</xdr:col>
      <xdr:colOff>19050</xdr:colOff>
      <xdr:row>24</xdr:row>
      <xdr:rowOff>142875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9150"/>
          <a:ext cx="611505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40</xdr:col>
      <xdr:colOff>57150</xdr:colOff>
      <xdr:row>3</xdr:row>
      <xdr:rowOff>123825</xdr:rowOff>
    </xdr:from>
    <xdr:to>
      <xdr:col>40</xdr:col>
      <xdr:colOff>57150</xdr:colOff>
      <xdr:row>13</xdr:row>
      <xdr:rowOff>28575</xdr:rowOff>
    </xdr:to>
    <xdr:sp macro="" textlink="">
      <xdr:nvSpPr>
        <xdr:cNvPr id="10054282" name="Line 11"/>
        <xdr:cNvSpPr>
          <a:spLocks noChangeShapeType="1"/>
        </xdr:cNvSpPr>
      </xdr:nvSpPr>
      <xdr:spPr bwMode="auto">
        <a:xfrm>
          <a:off x="8048625" y="742950"/>
          <a:ext cx="0" cy="18097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104775</xdr:colOff>
      <xdr:row>3</xdr:row>
      <xdr:rowOff>114300</xdr:rowOff>
    </xdr:from>
    <xdr:to>
      <xdr:col>40</xdr:col>
      <xdr:colOff>104775</xdr:colOff>
      <xdr:row>13</xdr:row>
      <xdr:rowOff>0</xdr:rowOff>
    </xdr:to>
    <xdr:sp macro="" textlink="">
      <xdr:nvSpPr>
        <xdr:cNvPr id="10054283" name="Line 12"/>
        <xdr:cNvSpPr>
          <a:spLocks noChangeShapeType="1"/>
        </xdr:cNvSpPr>
      </xdr:nvSpPr>
      <xdr:spPr bwMode="auto">
        <a:xfrm>
          <a:off x="8096250" y="7334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85725</xdr:colOff>
      <xdr:row>3</xdr:row>
      <xdr:rowOff>114300</xdr:rowOff>
    </xdr:from>
    <xdr:to>
      <xdr:col>40</xdr:col>
      <xdr:colOff>85725</xdr:colOff>
      <xdr:row>13</xdr:row>
      <xdr:rowOff>19050</xdr:rowOff>
    </xdr:to>
    <xdr:sp macro="" textlink="">
      <xdr:nvSpPr>
        <xdr:cNvPr id="10054284" name="Line 13"/>
        <xdr:cNvSpPr>
          <a:spLocks noChangeShapeType="1"/>
        </xdr:cNvSpPr>
      </xdr:nvSpPr>
      <xdr:spPr bwMode="auto">
        <a:xfrm>
          <a:off x="8077200" y="733425"/>
          <a:ext cx="0" cy="18097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114300</xdr:rowOff>
    </xdr:from>
    <xdr:to>
      <xdr:col>40</xdr:col>
      <xdr:colOff>57150</xdr:colOff>
      <xdr:row>12</xdr:row>
      <xdr:rowOff>133350</xdr:rowOff>
    </xdr:to>
    <xdr:sp macro="" textlink="">
      <xdr:nvSpPr>
        <xdr:cNvPr id="10054285" name="Line 14"/>
        <xdr:cNvSpPr>
          <a:spLocks noChangeShapeType="1"/>
        </xdr:cNvSpPr>
      </xdr:nvSpPr>
      <xdr:spPr bwMode="auto">
        <a:xfrm flipV="1">
          <a:off x="8048625" y="733425"/>
          <a:ext cx="0" cy="1733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85725</xdr:colOff>
      <xdr:row>3</xdr:row>
      <xdr:rowOff>114300</xdr:rowOff>
    </xdr:from>
    <xdr:to>
      <xdr:col>40</xdr:col>
      <xdr:colOff>85725</xdr:colOff>
      <xdr:row>13</xdr:row>
      <xdr:rowOff>0</xdr:rowOff>
    </xdr:to>
    <xdr:sp macro="" textlink="">
      <xdr:nvSpPr>
        <xdr:cNvPr id="10054286" name="Line 15"/>
        <xdr:cNvSpPr>
          <a:spLocks noChangeShapeType="1"/>
        </xdr:cNvSpPr>
      </xdr:nvSpPr>
      <xdr:spPr bwMode="auto">
        <a:xfrm>
          <a:off x="8077200" y="7334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133350</xdr:rowOff>
    </xdr:from>
    <xdr:to>
      <xdr:col>40</xdr:col>
      <xdr:colOff>57150</xdr:colOff>
      <xdr:row>13</xdr:row>
      <xdr:rowOff>19050</xdr:rowOff>
    </xdr:to>
    <xdr:sp macro="" textlink="">
      <xdr:nvSpPr>
        <xdr:cNvPr id="10054287" name="Line 16"/>
        <xdr:cNvSpPr>
          <a:spLocks noChangeShapeType="1"/>
        </xdr:cNvSpPr>
      </xdr:nvSpPr>
      <xdr:spPr bwMode="auto">
        <a:xfrm flipV="1">
          <a:off x="8048625" y="75247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142875</xdr:rowOff>
    </xdr:from>
    <xdr:to>
      <xdr:col>40</xdr:col>
      <xdr:colOff>57150</xdr:colOff>
      <xdr:row>13</xdr:row>
      <xdr:rowOff>0</xdr:rowOff>
    </xdr:to>
    <xdr:sp macro="" textlink="">
      <xdr:nvSpPr>
        <xdr:cNvPr id="10054288" name="Line 17"/>
        <xdr:cNvSpPr>
          <a:spLocks noChangeShapeType="1"/>
        </xdr:cNvSpPr>
      </xdr:nvSpPr>
      <xdr:spPr bwMode="auto">
        <a:xfrm flipV="1">
          <a:off x="8048625" y="762000"/>
          <a:ext cx="0" cy="17621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47625</xdr:colOff>
      <xdr:row>3</xdr:row>
      <xdr:rowOff>0</xdr:rowOff>
    </xdr:from>
    <xdr:to>
      <xdr:col>40</xdr:col>
      <xdr:colOff>47625</xdr:colOff>
      <xdr:row>12</xdr:row>
      <xdr:rowOff>142875</xdr:rowOff>
    </xdr:to>
    <xdr:sp macro="" textlink="">
      <xdr:nvSpPr>
        <xdr:cNvPr id="10054289" name="Line 18"/>
        <xdr:cNvSpPr>
          <a:spLocks noChangeShapeType="1"/>
        </xdr:cNvSpPr>
      </xdr:nvSpPr>
      <xdr:spPr bwMode="auto">
        <a:xfrm flipV="1">
          <a:off x="8039100" y="619125"/>
          <a:ext cx="0" cy="18573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95250</xdr:colOff>
      <xdr:row>28</xdr:row>
      <xdr:rowOff>200025</xdr:rowOff>
    </xdr:from>
    <xdr:to>
      <xdr:col>40</xdr:col>
      <xdr:colOff>95250</xdr:colOff>
      <xdr:row>38</xdr:row>
      <xdr:rowOff>76200</xdr:rowOff>
    </xdr:to>
    <xdr:sp macro="" textlink="">
      <xdr:nvSpPr>
        <xdr:cNvPr id="10054290" name="Line 20"/>
        <xdr:cNvSpPr>
          <a:spLocks noChangeShapeType="1"/>
        </xdr:cNvSpPr>
      </xdr:nvSpPr>
      <xdr:spPr bwMode="auto">
        <a:xfrm flipV="1">
          <a:off x="8086725" y="55721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104775</xdr:colOff>
      <xdr:row>28</xdr:row>
      <xdr:rowOff>142875</xdr:rowOff>
    </xdr:from>
    <xdr:to>
      <xdr:col>40</xdr:col>
      <xdr:colOff>104775</xdr:colOff>
      <xdr:row>38</xdr:row>
      <xdr:rowOff>85725</xdr:rowOff>
    </xdr:to>
    <xdr:sp macro="" textlink="">
      <xdr:nvSpPr>
        <xdr:cNvPr id="10054291" name="Line 21"/>
        <xdr:cNvSpPr>
          <a:spLocks noChangeShapeType="1"/>
        </xdr:cNvSpPr>
      </xdr:nvSpPr>
      <xdr:spPr bwMode="auto">
        <a:xfrm flipV="1">
          <a:off x="8096250" y="5524500"/>
          <a:ext cx="0" cy="18478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8</xdr:col>
      <xdr:colOff>190500</xdr:colOff>
      <xdr:row>2</xdr:row>
      <xdr:rowOff>114300</xdr:rowOff>
    </xdr:from>
    <xdr:to>
      <xdr:col>28</xdr:col>
      <xdr:colOff>76200</xdr:colOff>
      <xdr:row>4</xdr:row>
      <xdr:rowOff>47625</xdr:rowOff>
    </xdr:to>
    <xdr:pic>
      <xdr:nvPicPr>
        <xdr:cNvPr id="22" name="図 2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1175" y="542925"/>
          <a:ext cx="3886200"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3</xdr:row>
      <xdr:rowOff>114300</xdr:rowOff>
    </xdr:from>
    <xdr:to>
      <xdr:col>32</xdr:col>
      <xdr:colOff>180975</xdr:colOff>
      <xdr:row>18</xdr:row>
      <xdr:rowOff>123825</xdr:rowOff>
    </xdr:to>
    <xdr:pic>
      <xdr:nvPicPr>
        <xdr:cNvPr id="19" name="図 1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733425"/>
          <a:ext cx="598170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20</xdr:row>
      <xdr:rowOff>0</xdr:rowOff>
    </xdr:from>
    <xdr:to>
      <xdr:col>32</xdr:col>
      <xdr:colOff>190500</xdr:colOff>
      <xdr:row>35</xdr:row>
      <xdr:rowOff>9525</xdr:rowOff>
    </xdr:to>
    <xdr:pic>
      <xdr:nvPicPr>
        <xdr:cNvPr id="20" name="図 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075" y="3857625"/>
          <a:ext cx="598170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37</xdr:row>
      <xdr:rowOff>0</xdr:rowOff>
    </xdr:from>
    <xdr:to>
      <xdr:col>32</xdr:col>
      <xdr:colOff>190500</xdr:colOff>
      <xdr:row>52</xdr:row>
      <xdr:rowOff>9525</xdr:rowOff>
    </xdr:to>
    <xdr:pic>
      <xdr:nvPicPr>
        <xdr:cNvPr id="23" name="図 2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0075" y="7096125"/>
          <a:ext cx="598170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43</xdr:col>
      <xdr:colOff>161925</xdr:colOff>
      <xdr:row>20</xdr:row>
      <xdr:rowOff>9525</xdr:rowOff>
    </xdr:from>
    <xdr:to>
      <xdr:col>43</xdr:col>
      <xdr:colOff>161925</xdr:colOff>
      <xdr:row>31</xdr:row>
      <xdr:rowOff>28575</xdr:rowOff>
    </xdr:to>
    <xdr:sp macro="" textlink="">
      <xdr:nvSpPr>
        <xdr:cNvPr id="10136776" name="Line 17"/>
        <xdr:cNvSpPr>
          <a:spLocks noChangeShapeType="1"/>
        </xdr:cNvSpPr>
      </xdr:nvSpPr>
      <xdr:spPr bwMode="auto">
        <a:xfrm flipV="1">
          <a:off x="9382125" y="4962525"/>
          <a:ext cx="0" cy="2743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2</xdr:col>
      <xdr:colOff>57150</xdr:colOff>
      <xdr:row>3</xdr:row>
      <xdr:rowOff>57150</xdr:rowOff>
    </xdr:from>
    <xdr:to>
      <xdr:col>28</xdr:col>
      <xdr:colOff>180975</xdr:colOff>
      <xdr:row>4</xdr:row>
      <xdr:rowOff>133350</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800100"/>
          <a:ext cx="557212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xdr:colOff>
      <xdr:row>4</xdr:row>
      <xdr:rowOff>133350</xdr:rowOff>
    </xdr:from>
    <xdr:to>
      <xdr:col>33</xdr:col>
      <xdr:colOff>152400</xdr:colOff>
      <xdr:row>15</xdr:row>
      <xdr:rowOff>85725</xdr:rowOff>
    </xdr:to>
    <xdr:pic>
      <xdr:nvPicPr>
        <xdr:cNvPr id="10" name="図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6725" y="1123950"/>
          <a:ext cx="6600825"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xdr:colOff>
      <xdr:row>16</xdr:row>
      <xdr:rowOff>19050</xdr:rowOff>
    </xdr:from>
    <xdr:to>
      <xdr:col>33</xdr:col>
      <xdr:colOff>161925</xdr:colOff>
      <xdr:row>26</xdr:row>
      <xdr:rowOff>219075</xdr:rowOff>
    </xdr:to>
    <xdr:pic>
      <xdr:nvPicPr>
        <xdr:cNvPr id="12" name="図 1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3981450"/>
          <a:ext cx="6610350"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xdr:colOff>
      <xdr:row>28</xdr:row>
      <xdr:rowOff>19050</xdr:rowOff>
    </xdr:from>
    <xdr:to>
      <xdr:col>33</xdr:col>
      <xdr:colOff>161925</xdr:colOff>
      <xdr:row>38</xdr:row>
      <xdr:rowOff>219075</xdr:rowOff>
    </xdr:to>
    <xdr:pic>
      <xdr:nvPicPr>
        <xdr:cNvPr id="13" name="図 1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6725" y="6953250"/>
          <a:ext cx="6610350"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13</xdr:col>
      <xdr:colOff>333375</xdr:colOff>
      <xdr:row>3</xdr:row>
      <xdr:rowOff>57150</xdr:rowOff>
    </xdr:from>
    <xdr:to>
      <xdr:col>14</xdr:col>
      <xdr:colOff>47625</xdr:colOff>
      <xdr:row>4</xdr:row>
      <xdr:rowOff>95250</xdr:rowOff>
    </xdr:to>
    <xdr:sp macro="" textlink="">
      <xdr:nvSpPr>
        <xdr:cNvPr id="9903734" name="Rectangle 17"/>
        <xdr:cNvSpPr>
          <a:spLocks noChangeArrowheads="1"/>
        </xdr:cNvSpPr>
      </xdr:nvSpPr>
      <xdr:spPr bwMode="auto">
        <a:xfrm>
          <a:off x="6705600" y="790575"/>
          <a:ext cx="2476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13</xdr:col>
      <xdr:colOff>523875</xdr:colOff>
      <xdr:row>4</xdr:row>
      <xdr:rowOff>133350</xdr:rowOff>
    </xdr:from>
    <xdr:to>
      <xdr:col>13</xdr:col>
      <xdr:colOff>523875</xdr:colOff>
      <xdr:row>19</xdr:row>
      <xdr:rowOff>0</xdr:rowOff>
    </xdr:to>
    <xdr:sp macro="" textlink="">
      <xdr:nvSpPr>
        <xdr:cNvPr id="9903735" name="Line 19"/>
        <xdr:cNvSpPr>
          <a:spLocks noChangeShapeType="1"/>
        </xdr:cNvSpPr>
      </xdr:nvSpPr>
      <xdr:spPr bwMode="auto">
        <a:xfrm flipV="1">
          <a:off x="6896100" y="1114425"/>
          <a:ext cx="0" cy="3486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552450</xdr:colOff>
      <xdr:row>4</xdr:row>
      <xdr:rowOff>133350</xdr:rowOff>
    </xdr:from>
    <xdr:to>
      <xdr:col>13</xdr:col>
      <xdr:colOff>552450</xdr:colOff>
      <xdr:row>19</xdr:row>
      <xdr:rowOff>0</xdr:rowOff>
    </xdr:to>
    <xdr:sp macro="" textlink="">
      <xdr:nvSpPr>
        <xdr:cNvPr id="9903736" name="Line 20"/>
        <xdr:cNvSpPr>
          <a:spLocks noChangeShapeType="1"/>
        </xdr:cNvSpPr>
      </xdr:nvSpPr>
      <xdr:spPr bwMode="auto">
        <a:xfrm flipV="1">
          <a:off x="6905625" y="1114425"/>
          <a:ext cx="0" cy="3486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419100</xdr:colOff>
      <xdr:row>10</xdr:row>
      <xdr:rowOff>161925</xdr:rowOff>
    </xdr:from>
    <xdr:to>
      <xdr:col>15</xdr:col>
      <xdr:colOff>419100</xdr:colOff>
      <xdr:row>12</xdr:row>
      <xdr:rowOff>114300</xdr:rowOff>
    </xdr:to>
    <xdr:sp macro="" textlink="">
      <xdr:nvSpPr>
        <xdr:cNvPr id="9903737" name="Line 25"/>
        <xdr:cNvSpPr>
          <a:spLocks noChangeShapeType="1"/>
        </xdr:cNvSpPr>
      </xdr:nvSpPr>
      <xdr:spPr bwMode="auto">
        <a:xfrm>
          <a:off x="7934325" y="2628900"/>
          <a:ext cx="0" cy="447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editAs="oneCell">
    <xdr:from>
      <xdr:col>1</xdr:col>
      <xdr:colOff>133350</xdr:colOff>
      <xdr:row>1</xdr:row>
      <xdr:rowOff>190500</xdr:rowOff>
    </xdr:from>
    <xdr:to>
      <xdr:col>12</xdr:col>
      <xdr:colOff>19050</xdr:colOff>
      <xdr:row>3</xdr:row>
      <xdr:rowOff>47625</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428625"/>
          <a:ext cx="5524500"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2</xdr:row>
      <xdr:rowOff>38100</xdr:rowOff>
    </xdr:from>
    <xdr:to>
      <xdr:col>13</xdr:col>
      <xdr:colOff>485775</xdr:colOff>
      <xdr:row>18</xdr:row>
      <xdr:rowOff>57150</xdr:rowOff>
    </xdr:to>
    <xdr:pic>
      <xdr:nvPicPr>
        <xdr:cNvPr id="10" name="図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523875"/>
          <a:ext cx="6724650" cy="398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1838325</xdr:colOff>
      <xdr:row>0</xdr:row>
      <xdr:rowOff>0</xdr:rowOff>
    </xdr:from>
    <xdr:to>
      <xdr:col>4</xdr:col>
      <xdr:colOff>200025</xdr:colOff>
      <xdr:row>0</xdr:row>
      <xdr:rowOff>0</xdr:rowOff>
    </xdr:to>
    <xdr:sp macro="" textlink="">
      <xdr:nvSpPr>
        <xdr:cNvPr id="10317058" name="Line 1"/>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1857375</xdr:colOff>
      <xdr:row>0</xdr:row>
      <xdr:rowOff>0</xdr:rowOff>
    </xdr:from>
    <xdr:to>
      <xdr:col>4</xdr:col>
      <xdr:colOff>200025</xdr:colOff>
      <xdr:row>0</xdr:row>
      <xdr:rowOff>0</xdr:rowOff>
    </xdr:to>
    <xdr:sp macro="" textlink="">
      <xdr:nvSpPr>
        <xdr:cNvPr id="10317059" name="Line 2"/>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xdr:colOff>
      <xdr:row>0</xdr:row>
      <xdr:rowOff>0</xdr:rowOff>
    </xdr:from>
    <xdr:to>
      <xdr:col>5</xdr:col>
      <xdr:colOff>1905</xdr:colOff>
      <xdr:row>0</xdr:row>
      <xdr:rowOff>0</xdr:rowOff>
    </xdr:to>
    <xdr:sp macro="" textlink="">
      <xdr:nvSpPr>
        <xdr:cNvPr id="3005221" name="Text Box 3"/>
        <xdr:cNvSpPr txBox="1">
          <a:spLocks noChangeArrowheads="1"/>
        </xdr:cNvSpPr>
      </xdr:nvSpPr>
      <xdr:spPr bwMode="auto">
        <a:xfrm>
          <a:off x="1047750" y="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1000" b="0" i="0" u="none" strike="noStrike" baseline="0">
              <a:solidFill>
                <a:srgbClr val="000000"/>
              </a:solidFill>
              <a:latin typeface="ＭＳ ゴシック"/>
              <a:ea typeface="ＭＳ ゴシック"/>
            </a:rPr>
            <a:t>景気局面</a:t>
          </a:r>
        </a:p>
      </xdr:txBody>
    </xdr:sp>
    <xdr:clientData/>
  </xdr:twoCellAnchor>
  <xdr:twoCellAnchor>
    <xdr:from>
      <xdr:col>5</xdr:col>
      <xdr:colOff>1905</xdr:colOff>
      <xdr:row>0</xdr:row>
      <xdr:rowOff>0</xdr:rowOff>
    </xdr:from>
    <xdr:to>
      <xdr:col>5</xdr:col>
      <xdr:colOff>1270</xdr:colOff>
      <xdr:row>0</xdr:row>
      <xdr:rowOff>0</xdr:rowOff>
    </xdr:to>
    <xdr:sp macro="" textlink="">
      <xdr:nvSpPr>
        <xdr:cNvPr id="48132" name="Text Box 4"/>
        <xdr:cNvSpPr txBox="1">
          <a:spLocks noChangeArrowheads="1"/>
        </xdr:cNvSpPr>
      </xdr:nvSpPr>
      <xdr:spPr bwMode="auto">
        <a:xfrm>
          <a:off x="731520" y="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1000" b="0" i="0" u="none" strike="noStrike" baseline="0">
              <a:solidFill>
                <a:srgbClr val="000000"/>
              </a:solidFill>
              <a:latin typeface="ＭＳ ゴシック"/>
              <a:ea typeface="ＭＳ ゴシック"/>
            </a:rPr>
            <a:t>ＤＩの動き</a:t>
          </a:r>
        </a:p>
      </xdr:txBody>
    </xdr:sp>
    <xdr:clientData/>
  </xdr:twoCellAnchor>
  <xdr:twoCellAnchor>
    <xdr:from>
      <xdr:col>4</xdr:col>
      <xdr:colOff>1828800</xdr:colOff>
      <xdr:row>0</xdr:row>
      <xdr:rowOff>0</xdr:rowOff>
    </xdr:from>
    <xdr:to>
      <xdr:col>4</xdr:col>
      <xdr:colOff>200025</xdr:colOff>
      <xdr:row>0</xdr:row>
      <xdr:rowOff>0</xdr:rowOff>
    </xdr:to>
    <xdr:sp macro="" textlink="">
      <xdr:nvSpPr>
        <xdr:cNvPr id="10317062" name="Line 5"/>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205740</xdr:colOff>
      <xdr:row>0</xdr:row>
      <xdr:rowOff>0</xdr:rowOff>
    </xdr:from>
    <xdr:to>
      <xdr:col>4</xdr:col>
      <xdr:colOff>205740</xdr:colOff>
      <xdr:row>0</xdr:row>
      <xdr:rowOff>0</xdr:rowOff>
    </xdr:to>
    <xdr:sp macro="" textlink="">
      <xdr:nvSpPr>
        <xdr:cNvPr id="3005224" name="Text Box 6"/>
        <xdr:cNvSpPr txBox="1">
          <a:spLocks noChangeArrowheads="1"/>
        </xdr:cNvSpPr>
      </xdr:nvSpPr>
      <xdr:spPr bwMode="auto">
        <a:xfrm>
          <a:off x="1047750" y="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ゴシック"/>
              <a:ea typeface="ＭＳ ゴシック"/>
            </a:rPr>
            <a:t>50</a:t>
          </a:r>
        </a:p>
      </xdr:txBody>
    </xdr:sp>
    <xdr:clientData/>
  </xdr:twoCellAnchor>
  <xdr:twoCellAnchor>
    <xdr:from>
      <xdr:col>5</xdr:col>
      <xdr:colOff>0</xdr:colOff>
      <xdr:row>0</xdr:row>
      <xdr:rowOff>0</xdr:rowOff>
    </xdr:from>
    <xdr:to>
      <xdr:col>5</xdr:col>
      <xdr:colOff>0</xdr:colOff>
      <xdr:row>0</xdr:row>
      <xdr:rowOff>0</xdr:rowOff>
    </xdr:to>
    <xdr:sp macro="" textlink="">
      <xdr:nvSpPr>
        <xdr:cNvPr id="48135" name="Text Box 7"/>
        <xdr:cNvSpPr txBox="1">
          <a:spLocks noChangeArrowheads="1"/>
        </xdr:cNvSpPr>
      </xdr:nvSpPr>
      <xdr:spPr bwMode="auto">
        <a:xfrm>
          <a:off x="731520" y="0"/>
          <a:ext cx="0"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ゴシック"/>
              <a:ea typeface="ＭＳ ゴシック"/>
            </a:rPr>
            <a:t>100</a:t>
          </a:r>
        </a:p>
      </xdr:txBody>
    </xdr:sp>
    <xdr:clientData/>
  </xdr:twoCellAnchor>
  <xdr:twoCellAnchor>
    <xdr:from>
      <xdr:col>5</xdr:col>
      <xdr:colOff>1905</xdr:colOff>
      <xdr:row>0</xdr:row>
      <xdr:rowOff>0</xdr:rowOff>
    </xdr:from>
    <xdr:to>
      <xdr:col>5</xdr:col>
      <xdr:colOff>1270</xdr:colOff>
      <xdr:row>0</xdr:row>
      <xdr:rowOff>0</xdr:rowOff>
    </xdr:to>
    <xdr:sp macro="" textlink="">
      <xdr:nvSpPr>
        <xdr:cNvPr id="48136" name="Text Box 8"/>
        <xdr:cNvSpPr txBox="1">
          <a:spLocks noChangeArrowheads="1"/>
        </xdr:cNvSpPr>
      </xdr:nvSpPr>
      <xdr:spPr bwMode="auto">
        <a:xfrm>
          <a:off x="731520" y="0"/>
          <a:ext cx="0"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　</a:t>
          </a:r>
          <a:r>
            <a:rPr lang="en-US" altLang="ja-JP" sz="1000" b="0" i="0" u="none" strike="noStrike" baseline="0">
              <a:solidFill>
                <a:srgbClr val="000000"/>
              </a:solidFill>
              <a:latin typeface="ＭＳ ゴシック"/>
              <a:ea typeface="ＭＳ ゴシック"/>
            </a:rPr>
            <a:t>0</a:t>
          </a:r>
        </a:p>
      </xdr:txBody>
    </xdr:sp>
    <xdr:clientData/>
  </xdr:twoCellAnchor>
  <xdr:twoCellAnchor>
    <xdr:from>
      <xdr:col>4</xdr:col>
      <xdr:colOff>2000250</xdr:colOff>
      <xdr:row>0</xdr:row>
      <xdr:rowOff>0</xdr:rowOff>
    </xdr:from>
    <xdr:to>
      <xdr:col>4</xdr:col>
      <xdr:colOff>200025</xdr:colOff>
      <xdr:row>0</xdr:row>
      <xdr:rowOff>0</xdr:rowOff>
    </xdr:to>
    <xdr:sp macro="" textlink="">
      <xdr:nvSpPr>
        <xdr:cNvPr id="10317066" name="Freeform 9"/>
        <xdr:cNvSpPr>
          <a:spLocks/>
        </xdr:cNvSpPr>
      </xdr:nvSpPr>
      <xdr:spPr bwMode="auto">
        <a:xfrm>
          <a:off x="1047750" y="0"/>
          <a:ext cx="0" cy="0"/>
        </a:xfrm>
        <a:custGeom>
          <a:avLst/>
          <a:gdLst>
            <a:gd name="T0" fmla="*/ 0 w 343"/>
            <a:gd name="T1" fmla="*/ 0 h 88"/>
            <a:gd name="T2" fmla="*/ 0 w 343"/>
            <a:gd name="T3" fmla="*/ 0 h 88"/>
            <a:gd name="T4" fmla="*/ 0 w 343"/>
            <a:gd name="T5" fmla="*/ 0 h 88"/>
            <a:gd name="T6" fmla="*/ 0 w 343"/>
            <a:gd name="T7" fmla="*/ 0 h 88"/>
            <a:gd name="T8" fmla="*/ 0 w 343"/>
            <a:gd name="T9" fmla="*/ 0 h 88"/>
            <a:gd name="T10" fmla="*/ 0 w 343"/>
            <a:gd name="T11" fmla="*/ 0 h 88"/>
            <a:gd name="T12" fmla="*/ 0 w 343"/>
            <a:gd name="T13" fmla="*/ 0 h 88"/>
            <a:gd name="T14" fmla="*/ 0 w 343"/>
            <a:gd name="T15" fmla="*/ 0 h 88"/>
            <a:gd name="T16" fmla="*/ 0 w 343"/>
            <a:gd name="T17" fmla="*/ 0 h 88"/>
            <a:gd name="T18" fmla="*/ 0 w 343"/>
            <a:gd name="T19" fmla="*/ 0 h 8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343"/>
            <a:gd name="T31" fmla="*/ 0 h 88"/>
            <a:gd name="T32" fmla="*/ 343 w 343"/>
            <a:gd name="T33" fmla="*/ 88 h 88"/>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343" h="88">
              <a:moveTo>
                <a:pt x="0" y="67"/>
              </a:moveTo>
              <a:cubicBezTo>
                <a:pt x="5" y="70"/>
                <a:pt x="20" y="83"/>
                <a:pt x="32" y="84"/>
              </a:cubicBezTo>
              <a:cubicBezTo>
                <a:pt x="40" y="85"/>
                <a:pt x="49" y="88"/>
                <a:pt x="72" y="75"/>
              </a:cubicBezTo>
              <a:cubicBezTo>
                <a:pt x="89" y="63"/>
                <a:pt x="119" y="24"/>
                <a:pt x="134" y="12"/>
              </a:cubicBezTo>
              <a:cubicBezTo>
                <a:pt x="149" y="0"/>
                <a:pt x="158" y="3"/>
                <a:pt x="165" y="1"/>
              </a:cubicBezTo>
              <a:cubicBezTo>
                <a:pt x="173" y="0"/>
                <a:pt x="178" y="1"/>
                <a:pt x="185" y="4"/>
              </a:cubicBezTo>
              <a:cubicBezTo>
                <a:pt x="191" y="4"/>
                <a:pt x="193" y="5"/>
                <a:pt x="210" y="17"/>
              </a:cubicBezTo>
              <a:cubicBezTo>
                <a:pt x="227" y="29"/>
                <a:pt x="259" y="64"/>
                <a:pt x="277" y="75"/>
              </a:cubicBezTo>
              <a:cubicBezTo>
                <a:pt x="295" y="86"/>
                <a:pt x="305" y="85"/>
                <a:pt x="316" y="84"/>
              </a:cubicBezTo>
              <a:cubicBezTo>
                <a:pt x="324" y="84"/>
                <a:pt x="338" y="71"/>
                <a:pt x="343" y="68"/>
              </a:cubicBezTo>
            </a:path>
          </a:pathLst>
        </a:custGeom>
        <a:noFill/>
        <a:ln w="952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1857375</xdr:colOff>
      <xdr:row>0</xdr:row>
      <xdr:rowOff>0</xdr:rowOff>
    </xdr:from>
    <xdr:to>
      <xdr:col>4</xdr:col>
      <xdr:colOff>200025</xdr:colOff>
      <xdr:row>0</xdr:row>
      <xdr:rowOff>0</xdr:rowOff>
    </xdr:to>
    <xdr:sp macro="" textlink="">
      <xdr:nvSpPr>
        <xdr:cNvPr id="10317067" name="Freeform 10"/>
        <xdr:cNvSpPr>
          <a:spLocks/>
        </xdr:cNvSpPr>
      </xdr:nvSpPr>
      <xdr:spPr bwMode="auto">
        <a:xfrm>
          <a:off x="1047750" y="0"/>
          <a:ext cx="0" cy="0"/>
        </a:xfrm>
        <a:custGeom>
          <a:avLst/>
          <a:gdLst>
            <a:gd name="T0" fmla="*/ 0 w 376"/>
            <a:gd name="T1" fmla="*/ 0 h 97"/>
            <a:gd name="T2" fmla="*/ 0 w 376"/>
            <a:gd name="T3" fmla="*/ 0 h 97"/>
            <a:gd name="T4" fmla="*/ 0 w 376"/>
            <a:gd name="T5" fmla="*/ 0 h 97"/>
            <a:gd name="T6" fmla="*/ 0 w 376"/>
            <a:gd name="T7" fmla="*/ 0 h 97"/>
            <a:gd name="T8" fmla="*/ 0 w 376"/>
            <a:gd name="T9" fmla="*/ 0 h 97"/>
            <a:gd name="T10" fmla="*/ 0 w 376"/>
            <a:gd name="T11" fmla="*/ 0 h 97"/>
            <a:gd name="T12" fmla="*/ 0 w 376"/>
            <a:gd name="T13" fmla="*/ 0 h 97"/>
            <a:gd name="T14" fmla="*/ 0 w 376"/>
            <a:gd name="T15" fmla="*/ 0 h 97"/>
            <a:gd name="T16" fmla="*/ 0 w 376"/>
            <a:gd name="T17" fmla="*/ 0 h 97"/>
            <a:gd name="T18" fmla="*/ 0 w 376"/>
            <a:gd name="T19" fmla="*/ 0 h 97"/>
            <a:gd name="T20" fmla="*/ 0 w 376"/>
            <a:gd name="T21" fmla="*/ 0 h 97"/>
            <a:gd name="T22" fmla="*/ 0 w 376"/>
            <a:gd name="T23" fmla="*/ 0 h 97"/>
            <a:gd name="T24" fmla="*/ 0 w 376"/>
            <a:gd name="T25" fmla="*/ 0 h 9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376"/>
            <a:gd name="T40" fmla="*/ 0 h 97"/>
            <a:gd name="T41" fmla="*/ 376 w 376"/>
            <a:gd name="T42" fmla="*/ 97 h 97"/>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376" h="97">
              <a:moveTo>
                <a:pt x="0" y="97"/>
              </a:moveTo>
              <a:cubicBezTo>
                <a:pt x="4" y="94"/>
                <a:pt x="16" y="84"/>
                <a:pt x="23" y="78"/>
              </a:cubicBezTo>
              <a:cubicBezTo>
                <a:pt x="30" y="72"/>
                <a:pt x="35" y="65"/>
                <a:pt x="40" y="60"/>
              </a:cubicBezTo>
              <a:cubicBezTo>
                <a:pt x="45" y="55"/>
                <a:pt x="42" y="56"/>
                <a:pt x="51" y="47"/>
              </a:cubicBezTo>
              <a:cubicBezTo>
                <a:pt x="60" y="38"/>
                <a:pt x="78" y="14"/>
                <a:pt x="93" y="7"/>
              </a:cubicBezTo>
              <a:cubicBezTo>
                <a:pt x="108" y="0"/>
                <a:pt x="126" y="0"/>
                <a:pt x="141" y="7"/>
              </a:cubicBezTo>
              <a:cubicBezTo>
                <a:pt x="156" y="14"/>
                <a:pt x="170" y="33"/>
                <a:pt x="186" y="47"/>
              </a:cubicBezTo>
              <a:cubicBezTo>
                <a:pt x="202" y="61"/>
                <a:pt x="222" y="83"/>
                <a:pt x="238" y="90"/>
              </a:cubicBezTo>
              <a:cubicBezTo>
                <a:pt x="254" y="97"/>
                <a:pt x="266" y="96"/>
                <a:pt x="280" y="89"/>
              </a:cubicBezTo>
              <a:cubicBezTo>
                <a:pt x="294" y="82"/>
                <a:pt x="312" y="59"/>
                <a:pt x="323" y="47"/>
              </a:cubicBezTo>
              <a:cubicBezTo>
                <a:pt x="334" y="35"/>
                <a:pt x="340" y="24"/>
                <a:pt x="346" y="17"/>
              </a:cubicBezTo>
              <a:cubicBezTo>
                <a:pt x="352" y="10"/>
                <a:pt x="355" y="9"/>
                <a:pt x="360" y="6"/>
              </a:cubicBezTo>
              <a:cubicBezTo>
                <a:pt x="365" y="3"/>
                <a:pt x="373" y="1"/>
                <a:pt x="376" y="0"/>
              </a:cubicBezTo>
            </a:path>
          </a:pathLst>
        </a:custGeom>
        <a:noFill/>
        <a:ln w="952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2343150</xdr:colOff>
      <xdr:row>0</xdr:row>
      <xdr:rowOff>0</xdr:rowOff>
    </xdr:from>
    <xdr:to>
      <xdr:col>4</xdr:col>
      <xdr:colOff>209550</xdr:colOff>
      <xdr:row>0</xdr:row>
      <xdr:rowOff>0</xdr:rowOff>
    </xdr:to>
    <xdr:sp macro="" textlink="">
      <xdr:nvSpPr>
        <xdr:cNvPr id="10317068" name="Line 11"/>
        <xdr:cNvSpPr>
          <a:spLocks noChangeShapeType="1"/>
        </xdr:cNvSpPr>
      </xdr:nvSpPr>
      <xdr:spPr bwMode="auto">
        <a:xfrm flipH="1">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3629025</xdr:colOff>
      <xdr:row>0</xdr:row>
      <xdr:rowOff>0</xdr:rowOff>
    </xdr:from>
    <xdr:to>
      <xdr:col>4</xdr:col>
      <xdr:colOff>200025</xdr:colOff>
      <xdr:row>0</xdr:row>
      <xdr:rowOff>0</xdr:rowOff>
    </xdr:to>
    <xdr:sp macro="" textlink="">
      <xdr:nvSpPr>
        <xdr:cNvPr id="10317069" name="Line 12"/>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4933950</xdr:colOff>
      <xdr:row>0</xdr:row>
      <xdr:rowOff>0</xdr:rowOff>
    </xdr:from>
    <xdr:to>
      <xdr:col>4</xdr:col>
      <xdr:colOff>200025</xdr:colOff>
      <xdr:row>0</xdr:row>
      <xdr:rowOff>0</xdr:rowOff>
    </xdr:to>
    <xdr:sp macro="" textlink="">
      <xdr:nvSpPr>
        <xdr:cNvPr id="10317070" name="Line 13"/>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01\kaiseki\Documents%20and%20Settings\user\Local%20Settings\Temporary%20Internet%20Files\Content.IE5\CPYBWP6Z\&#12298;&#20844;&#34920;&#36039;&#26009;&#122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P1.目次"/>
      <sheetName val="P2.概要"/>
      <sheetName val="P3.変化方向表"/>
      <sheetName val="P4.時系列表"/>
      <sheetName val="P5.DIグラフ"/>
      <sheetName val="P6.DI累計グラフ "/>
      <sheetName val="元データ"/>
      <sheetName val="P7.先行"/>
      <sheetName val="P8.一致"/>
      <sheetName val="P9.遅行"/>
      <sheetName val="系列概要"/>
      <sheetName val="利用手引き"/>
      <sheetName val="利用の手引き(2)"/>
      <sheetName val="P6.先行"/>
      <sheetName val="P7.一致"/>
      <sheetName val="P8.遅行"/>
      <sheetName val="P9.系列概要"/>
      <sheetName val="P10.利用手引き"/>
      <sheetName val="P11.利用の手引き(2)"/>
    </sheetNames>
    <sheetDataSet>
      <sheetData sheetId="0"/>
      <sheetData sheetId="1"/>
      <sheetData sheetId="2"/>
      <sheetData sheetId="3"/>
      <sheetData sheetId="4"/>
      <sheetData sheetId="5"/>
      <sheetData sheetId="6"/>
      <sheetData sheetId="7">
        <row r="3">
          <cell r="J3" t="str">
            <v>先行指数</v>
          </cell>
        </row>
      </sheetData>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J43"/>
  <sheetViews>
    <sheetView tabSelected="1" view="pageBreakPreview" zoomScaleNormal="100" zoomScaleSheetLayoutView="100" workbookViewId="0"/>
  </sheetViews>
  <sheetFormatPr defaultColWidth="8.875" defaultRowHeight="13.5" x14ac:dyDescent="0.15"/>
  <cols>
    <col min="1" max="1" width="8.875" style="132"/>
    <col min="2" max="2" width="8.875" style="132" customWidth="1"/>
    <col min="3" max="8" width="8.875" style="132"/>
    <col min="9" max="9" width="8.25" style="132" customWidth="1"/>
    <col min="10" max="16384" width="8.875" style="132"/>
  </cols>
  <sheetData>
    <row r="7" spans="1:10" ht="14.25" thickBot="1" x14ac:dyDescent="0.2">
      <c r="B7" s="135"/>
      <c r="C7" s="135"/>
      <c r="D7" s="135"/>
      <c r="E7" s="135"/>
      <c r="F7" s="135"/>
      <c r="G7" s="135"/>
      <c r="H7" s="135"/>
      <c r="I7" s="135"/>
    </row>
    <row r="8" spans="1:10" ht="45" customHeight="1" thickTop="1" x14ac:dyDescent="0.15">
      <c r="B8" s="360" t="s">
        <v>216</v>
      </c>
      <c r="C8" s="360"/>
      <c r="D8" s="360"/>
      <c r="E8" s="360"/>
      <c r="F8" s="360"/>
      <c r="G8" s="360"/>
      <c r="H8" s="360"/>
      <c r="I8" s="360"/>
      <c r="J8" s="273"/>
    </row>
    <row r="9" spans="1:10" ht="40.15" customHeight="1" thickBot="1" x14ac:dyDescent="0.2">
      <c r="A9" s="254"/>
      <c r="B9" s="358" t="s">
        <v>415</v>
      </c>
      <c r="C9" s="359"/>
      <c r="D9" s="359"/>
      <c r="E9" s="359"/>
      <c r="F9" s="359"/>
      <c r="G9" s="359"/>
      <c r="H9" s="359"/>
      <c r="I9" s="359"/>
      <c r="J9" s="254"/>
    </row>
    <row r="10" spans="1:10" ht="14.25" thickTop="1" x14ac:dyDescent="0.15">
      <c r="B10" s="133"/>
      <c r="C10" s="133"/>
      <c r="D10" s="133"/>
      <c r="E10" s="133"/>
      <c r="F10" s="133"/>
      <c r="G10" s="133"/>
      <c r="H10" s="133"/>
      <c r="I10" s="133"/>
    </row>
    <row r="17" spans="2:9" ht="18.75" x14ac:dyDescent="0.15">
      <c r="B17" s="134"/>
      <c r="C17" s="133"/>
      <c r="D17" s="133"/>
      <c r="E17" s="133"/>
      <c r="F17" s="133"/>
      <c r="G17" s="133"/>
      <c r="H17" s="133"/>
      <c r="I17" s="133"/>
    </row>
    <row r="18" spans="2:9" ht="25.15" customHeight="1" x14ac:dyDescent="0.15">
      <c r="B18" s="134"/>
      <c r="C18" s="133"/>
      <c r="D18" s="133"/>
      <c r="E18" s="133"/>
      <c r="F18" s="133"/>
      <c r="G18" s="133"/>
      <c r="H18" s="133"/>
      <c r="I18" s="133"/>
    </row>
    <row r="19" spans="2:9" ht="25.15" customHeight="1" x14ac:dyDescent="0.15">
      <c r="B19" s="252"/>
      <c r="C19" s="133"/>
      <c r="D19" s="133"/>
      <c r="E19" s="133"/>
      <c r="F19" s="133"/>
      <c r="G19" s="133"/>
      <c r="H19" s="133"/>
      <c r="I19" s="133"/>
    </row>
    <row r="20" spans="2:9" ht="25.15" customHeight="1" x14ac:dyDescent="0.15">
      <c r="B20" s="253"/>
      <c r="C20" s="133"/>
      <c r="D20" s="133"/>
      <c r="E20" s="133"/>
      <c r="F20" s="133"/>
      <c r="G20" s="133"/>
      <c r="H20" s="133"/>
      <c r="I20" s="133"/>
    </row>
    <row r="21" spans="2:9" ht="25.15" customHeight="1" x14ac:dyDescent="0.15">
      <c r="B21" s="252"/>
      <c r="C21" s="133"/>
      <c r="D21" s="133"/>
      <c r="E21" s="133"/>
      <c r="F21" s="133"/>
      <c r="G21" s="133"/>
      <c r="H21" s="133"/>
      <c r="I21" s="133"/>
    </row>
    <row r="22" spans="2:9" ht="25.15" customHeight="1" x14ac:dyDescent="0.15">
      <c r="B22" s="253"/>
      <c r="C22" s="133"/>
      <c r="D22" s="133"/>
      <c r="E22" s="133"/>
      <c r="F22" s="133"/>
      <c r="G22" s="133"/>
      <c r="H22" s="133"/>
      <c r="I22" s="133"/>
    </row>
    <row r="23" spans="2:9" ht="25.15" customHeight="1" x14ac:dyDescent="0.15">
      <c r="B23" s="252"/>
      <c r="C23" s="133"/>
      <c r="D23" s="133"/>
      <c r="E23" s="133"/>
      <c r="F23" s="133"/>
      <c r="G23" s="133"/>
      <c r="H23" s="133"/>
      <c r="I23" s="133"/>
    </row>
    <row r="24" spans="2:9" ht="25.15" customHeight="1" x14ac:dyDescent="0.15">
      <c r="B24" s="253"/>
      <c r="C24" s="133"/>
      <c r="D24" s="133"/>
      <c r="E24" s="133"/>
      <c r="F24" s="133"/>
      <c r="G24" s="133"/>
      <c r="H24" s="133"/>
      <c r="I24" s="133"/>
    </row>
    <row r="25" spans="2:9" ht="4.9000000000000004" customHeight="1" x14ac:dyDescent="0.15">
      <c r="B25" s="133"/>
      <c r="C25" s="133"/>
      <c r="D25" s="133"/>
      <c r="E25" s="133"/>
      <c r="F25" s="133"/>
      <c r="G25" s="133"/>
      <c r="H25" s="133"/>
      <c r="I25" s="133"/>
    </row>
    <row r="26" spans="2:9" x14ac:dyDescent="0.15">
      <c r="B26" s="361" t="s">
        <v>444</v>
      </c>
      <c r="C26" s="361"/>
      <c r="D26" s="361"/>
      <c r="E26" s="361"/>
      <c r="F26" s="361"/>
      <c r="G26" s="361"/>
      <c r="H26" s="361"/>
      <c r="I26" s="361"/>
    </row>
    <row r="27" spans="2:9" ht="13.5" customHeight="1" x14ac:dyDescent="0.15">
      <c r="B27" s="361"/>
      <c r="C27" s="361"/>
      <c r="D27" s="361"/>
      <c r="E27" s="361"/>
      <c r="F27" s="361"/>
      <c r="G27" s="361"/>
      <c r="H27" s="361"/>
      <c r="I27" s="361"/>
    </row>
    <row r="28" spans="2:9" ht="13.5" customHeight="1" x14ac:dyDescent="0.15">
      <c r="B28" s="361"/>
      <c r="C28" s="361"/>
      <c r="D28" s="361"/>
      <c r="E28" s="361"/>
      <c r="F28" s="361"/>
      <c r="G28" s="361"/>
      <c r="H28" s="361"/>
      <c r="I28" s="361"/>
    </row>
    <row r="29" spans="2:9" ht="13.15" customHeight="1" x14ac:dyDescent="0.15">
      <c r="B29" s="361"/>
      <c r="C29" s="361"/>
      <c r="D29" s="361"/>
      <c r="E29" s="361"/>
      <c r="F29" s="361"/>
      <c r="G29" s="361"/>
      <c r="H29" s="361"/>
      <c r="I29" s="361"/>
    </row>
    <row r="30" spans="2:9" ht="13.15" customHeight="1" x14ac:dyDescent="0.15">
      <c r="B30" s="361"/>
      <c r="C30" s="361"/>
      <c r="D30" s="361"/>
      <c r="E30" s="361"/>
      <c r="F30" s="361"/>
      <c r="G30" s="361"/>
      <c r="H30" s="361"/>
      <c r="I30" s="361"/>
    </row>
    <row r="31" spans="2:9" x14ac:dyDescent="0.15">
      <c r="B31" s="361"/>
      <c r="C31" s="361"/>
      <c r="D31" s="361"/>
      <c r="E31" s="361"/>
      <c r="F31" s="361"/>
      <c r="G31" s="361"/>
      <c r="H31" s="361"/>
      <c r="I31" s="361"/>
    </row>
    <row r="32" spans="2:9" x14ac:dyDescent="0.15">
      <c r="B32" s="361"/>
      <c r="C32" s="361"/>
      <c r="D32" s="361"/>
      <c r="E32" s="361"/>
      <c r="F32" s="361"/>
      <c r="G32" s="361"/>
      <c r="H32" s="361"/>
      <c r="I32" s="361"/>
    </row>
    <row r="33" spans="1:10" x14ac:dyDescent="0.15">
      <c r="B33" s="361"/>
      <c r="C33" s="361"/>
      <c r="D33" s="361"/>
      <c r="E33" s="361"/>
      <c r="F33" s="361"/>
      <c r="G33" s="361"/>
      <c r="H33" s="361"/>
      <c r="I33" s="361"/>
    </row>
    <row r="34" spans="1:10" x14ac:dyDescent="0.15">
      <c r="B34" s="361"/>
      <c r="C34" s="361"/>
      <c r="D34" s="361"/>
      <c r="E34" s="361"/>
      <c r="F34" s="361"/>
      <c r="G34" s="361"/>
      <c r="H34" s="361"/>
      <c r="I34" s="361"/>
    </row>
    <row r="36" spans="1:10" ht="18.75" x14ac:dyDescent="0.15">
      <c r="A36" s="356" t="s">
        <v>447</v>
      </c>
      <c r="B36" s="356"/>
      <c r="C36" s="356"/>
      <c r="D36" s="356"/>
      <c r="E36" s="356"/>
      <c r="F36" s="356"/>
      <c r="G36" s="356"/>
      <c r="H36" s="356"/>
      <c r="I36" s="356"/>
      <c r="J36" s="356"/>
    </row>
    <row r="37" spans="1:10" ht="18.75" x14ac:dyDescent="0.15">
      <c r="A37" s="357" t="s">
        <v>369</v>
      </c>
      <c r="B37" s="357"/>
      <c r="C37" s="357"/>
      <c r="D37" s="357"/>
      <c r="E37" s="357"/>
      <c r="F37" s="357"/>
      <c r="G37" s="357"/>
      <c r="H37" s="357"/>
      <c r="I37" s="357"/>
      <c r="J37" s="357"/>
    </row>
    <row r="39" spans="1:10" x14ac:dyDescent="0.15">
      <c r="C39" s="132" t="s">
        <v>215</v>
      </c>
    </row>
    <row r="40" spans="1:10" x14ac:dyDescent="0.15">
      <c r="C40" s="132" t="s">
        <v>368</v>
      </c>
    </row>
    <row r="41" spans="1:10" x14ac:dyDescent="0.15">
      <c r="C41" s="132" t="s">
        <v>214</v>
      </c>
    </row>
    <row r="42" spans="1:10" x14ac:dyDescent="0.15">
      <c r="C42" s="132" t="s">
        <v>355</v>
      </c>
    </row>
    <row r="43" spans="1:10" x14ac:dyDescent="0.15">
      <c r="C43" s="132" t="s">
        <v>213</v>
      </c>
    </row>
  </sheetData>
  <mergeCells count="5">
    <mergeCell ref="A36:J36"/>
    <mergeCell ref="A37:J37"/>
    <mergeCell ref="B9:I9"/>
    <mergeCell ref="B8:I8"/>
    <mergeCell ref="B26:I34"/>
  </mergeCells>
  <phoneticPr fontId="9"/>
  <printOptions horizontalCentered="1"/>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Q64"/>
  <sheetViews>
    <sheetView showGridLines="0" view="pageBreakPreview" zoomScaleNormal="100" zoomScaleSheetLayoutView="100" workbookViewId="0"/>
  </sheetViews>
  <sheetFormatPr defaultRowHeight="12" x14ac:dyDescent="0.15"/>
  <cols>
    <col min="1" max="1" width="10.625" style="5" customWidth="1"/>
    <col min="2" max="5" width="16.125" style="5" customWidth="1"/>
    <col min="6" max="6" width="16.125" style="40" customWidth="1"/>
    <col min="7" max="7" width="6.125" style="40" customWidth="1"/>
    <col min="8" max="16384" width="9" style="5"/>
  </cols>
  <sheetData>
    <row r="1" spans="1:17" ht="24" customHeight="1" x14ac:dyDescent="0.15">
      <c r="A1" s="5" t="s">
        <v>55</v>
      </c>
      <c r="B1" s="3"/>
    </row>
    <row r="2" spans="1:17" ht="10.15" customHeight="1" x14ac:dyDescent="0.15">
      <c r="B2" s="3"/>
    </row>
    <row r="3" spans="1:17" s="61" customFormat="1" ht="24" customHeight="1" x14ac:dyDescent="0.15">
      <c r="A3" s="333" t="s">
        <v>1</v>
      </c>
      <c r="B3" s="382" t="s">
        <v>228</v>
      </c>
      <c r="C3" s="382" t="s">
        <v>229</v>
      </c>
      <c r="D3" s="384" t="s">
        <v>222</v>
      </c>
      <c r="E3" s="382" t="s">
        <v>318</v>
      </c>
      <c r="F3" s="384" t="s">
        <v>48</v>
      </c>
      <c r="G3" s="144"/>
    </row>
    <row r="4" spans="1:17" s="61" customFormat="1" ht="24" customHeight="1" x14ac:dyDescent="0.15">
      <c r="A4" s="334" t="s">
        <v>50</v>
      </c>
      <c r="B4" s="383"/>
      <c r="C4" s="383"/>
      <c r="D4" s="385"/>
      <c r="E4" s="383"/>
      <c r="F4" s="385"/>
      <c r="G4" s="144"/>
    </row>
    <row r="5" spans="1:17" s="139" customFormat="1" ht="10.5" x14ac:dyDescent="0.15">
      <c r="A5" s="335"/>
      <c r="B5" s="137" t="s">
        <v>57</v>
      </c>
      <c r="C5" s="138" t="s">
        <v>223</v>
      </c>
      <c r="D5" s="137" t="s">
        <v>400</v>
      </c>
      <c r="E5" s="141" t="s">
        <v>54</v>
      </c>
      <c r="F5" s="138" t="s">
        <v>224</v>
      </c>
      <c r="G5" s="137"/>
    </row>
    <row r="6" spans="1:17" s="43" customFormat="1" ht="16.899999999999999" customHeight="1" x14ac:dyDescent="0.15">
      <c r="A6" s="205" t="s">
        <v>434</v>
      </c>
      <c r="B6" s="194">
        <v>17871</v>
      </c>
      <c r="C6" s="195">
        <v>-0.1</v>
      </c>
      <c r="D6" s="196">
        <v>99</v>
      </c>
      <c r="E6" s="233">
        <v>-0.7</v>
      </c>
      <c r="F6" s="142">
        <v>1767719</v>
      </c>
      <c r="G6" s="145"/>
    </row>
    <row r="7" spans="1:17" s="43" customFormat="1" ht="16.899999999999999" customHeight="1" collapsed="1" x14ac:dyDescent="0.15">
      <c r="A7" s="296" t="s">
        <v>261</v>
      </c>
      <c r="B7" s="194">
        <v>17962</v>
      </c>
      <c r="C7" s="195">
        <v>-1.1000000000000001</v>
      </c>
      <c r="D7" s="196">
        <v>86.8</v>
      </c>
      <c r="E7" s="233">
        <v>-0.8</v>
      </c>
      <c r="F7" s="142">
        <v>1320875</v>
      </c>
      <c r="G7" s="145"/>
      <c r="Q7" s="43" t="s">
        <v>260</v>
      </c>
    </row>
    <row r="8" spans="1:17" s="43" customFormat="1" ht="16.899999999999999" customHeight="1" collapsed="1" x14ac:dyDescent="0.15">
      <c r="A8" s="296" t="s">
        <v>262</v>
      </c>
      <c r="B8" s="194">
        <v>17738</v>
      </c>
      <c r="C8" s="195">
        <v>-0.4</v>
      </c>
      <c r="D8" s="196">
        <v>101.3</v>
      </c>
      <c r="E8" s="233">
        <v>-0.5</v>
      </c>
      <c r="F8" s="142">
        <v>1990608</v>
      </c>
      <c r="G8" s="145"/>
    </row>
    <row r="9" spans="1:17" s="43" customFormat="1" ht="16.899999999999999" customHeight="1" x14ac:dyDescent="0.15">
      <c r="A9" s="296" t="s">
        <v>263</v>
      </c>
      <c r="B9" s="194">
        <v>17579</v>
      </c>
      <c r="C9" s="195">
        <v>-0.3</v>
      </c>
      <c r="D9" s="196">
        <v>101.4</v>
      </c>
      <c r="E9" s="233">
        <v>-1.7</v>
      </c>
      <c r="F9" s="142">
        <v>2341997</v>
      </c>
      <c r="G9" s="145"/>
    </row>
    <row r="10" spans="1:17" s="43" customFormat="1" ht="16.899999999999999" customHeight="1" x14ac:dyDescent="0.15">
      <c r="A10" s="296" t="s">
        <v>266</v>
      </c>
      <c r="B10" s="194">
        <v>17204</v>
      </c>
      <c r="C10" s="195">
        <v>-0.1</v>
      </c>
      <c r="D10" s="196">
        <v>91.8</v>
      </c>
      <c r="E10" s="233">
        <v>-2.4</v>
      </c>
      <c r="F10" s="142">
        <v>1715631</v>
      </c>
      <c r="G10" s="145"/>
    </row>
    <row r="11" spans="1:17" s="43" customFormat="1" ht="16.899999999999999" customHeight="1" collapsed="1" x14ac:dyDescent="0.15">
      <c r="A11" s="296" t="s">
        <v>267</v>
      </c>
      <c r="B11" s="194">
        <v>17133</v>
      </c>
      <c r="C11" s="195">
        <v>0.1</v>
      </c>
      <c r="D11" s="196">
        <v>99.4</v>
      </c>
      <c r="E11" s="233">
        <v>-2.6</v>
      </c>
      <c r="F11" s="142">
        <v>2232224</v>
      </c>
      <c r="G11" s="145"/>
    </row>
    <row r="12" spans="1:17" s="43" customFormat="1" ht="16.899999999999999" customHeight="1" collapsed="1" x14ac:dyDescent="0.15">
      <c r="A12" s="296" t="s">
        <v>273</v>
      </c>
      <c r="B12" s="194">
        <v>17068</v>
      </c>
      <c r="C12" s="195">
        <v>0.3</v>
      </c>
      <c r="D12" s="196">
        <v>99.4</v>
      </c>
      <c r="E12" s="233">
        <v>-2.2000000000000002</v>
      </c>
      <c r="F12" s="142">
        <v>1752825</v>
      </c>
      <c r="G12" s="145"/>
    </row>
    <row r="13" spans="1:17" s="43" customFormat="1" ht="16.899999999999999" customHeight="1" x14ac:dyDescent="0.15">
      <c r="A13" s="296" t="s">
        <v>274</v>
      </c>
      <c r="B13" s="194">
        <v>17162</v>
      </c>
      <c r="C13" s="195">
        <v>0</v>
      </c>
      <c r="D13" s="196">
        <v>101</v>
      </c>
      <c r="E13" s="233">
        <v>-2.5</v>
      </c>
      <c r="F13" s="142">
        <v>2151319</v>
      </c>
      <c r="G13" s="145"/>
    </row>
    <row r="14" spans="1:17" s="43" customFormat="1" ht="16.899999999999999" customHeight="1" x14ac:dyDescent="0.15">
      <c r="A14" s="296" t="s">
        <v>275</v>
      </c>
      <c r="B14" s="194">
        <v>17287</v>
      </c>
      <c r="C14" s="195">
        <v>0.6</v>
      </c>
      <c r="D14" s="196">
        <v>97.6</v>
      </c>
      <c r="E14" s="233">
        <v>-2.2000000000000002</v>
      </c>
      <c r="F14" s="142">
        <v>1950838</v>
      </c>
      <c r="G14" s="145"/>
    </row>
    <row r="15" spans="1:17" s="43" customFormat="1" ht="16.899999999999999" customHeight="1" x14ac:dyDescent="0.15">
      <c r="A15" s="205" t="s">
        <v>276</v>
      </c>
      <c r="B15" s="194">
        <v>17164</v>
      </c>
      <c r="C15" s="195">
        <v>0.8</v>
      </c>
      <c r="D15" s="196">
        <v>95.7</v>
      </c>
      <c r="E15" s="233">
        <v>-1.2</v>
      </c>
      <c r="F15" s="142">
        <v>2009393</v>
      </c>
      <c r="G15" s="145"/>
    </row>
    <row r="16" spans="1:17" s="43" customFormat="1" ht="16.899999999999999" customHeight="1" x14ac:dyDescent="0.15">
      <c r="A16" s="296" t="s">
        <v>399</v>
      </c>
      <c r="B16" s="194">
        <v>17054</v>
      </c>
      <c r="C16" s="195">
        <v>0.2</v>
      </c>
      <c r="D16" s="196">
        <v>91.4</v>
      </c>
      <c r="E16" s="233">
        <v>0.5</v>
      </c>
      <c r="F16" s="142">
        <v>2023550</v>
      </c>
      <c r="G16" s="145"/>
    </row>
    <row r="17" spans="1:7" s="43" customFormat="1" ht="16.899999999999999" customHeight="1" x14ac:dyDescent="0.15">
      <c r="A17" s="296" t="s">
        <v>258</v>
      </c>
      <c r="B17" s="194">
        <v>16508</v>
      </c>
      <c r="C17" s="195">
        <v>0.4</v>
      </c>
      <c r="D17" s="196">
        <v>80.400000000000006</v>
      </c>
      <c r="E17" s="233">
        <v>0</v>
      </c>
      <c r="F17" s="142">
        <v>1987779</v>
      </c>
      <c r="G17" s="145"/>
    </row>
    <row r="18" spans="1:7" s="43" customFormat="1" ht="16.899999999999999" customHeight="1" x14ac:dyDescent="0.15">
      <c r="A18" s="296" t="s">
        <v>259</v>
      </c>
      <c r="B18" s="194">
        <v>16274</v>
      </c>
      <c r="C18" s="195">
        <v>1.1000000000000001</v>
      </c>
      <c r="D18" s="196">
        <v>96.6</v>
      </c>
      <c r="E18" s="233">
        <v>0.4</v>
      </c>
      <c r="F18" s="142">
        <v>2491558</v>
      </c>
      <c r="G18" s="145"/>
    </row>
    <row r="19" spans="1:7" s="43" customFormat="1" ht="16.899999999999999" customHeight="1" x14ac:dyDescent="0.15">
      <c r="A19" s="296" t="s">
        <v>261</v>
      </c>
      <c r="B19" s="194">
        <v>16755</v>
      </c>
      <c r="C19" s="195">
        <v>2.8</v>
      </c>
      <c r="D19" s="196">
        <v>121.9</v>
      </c>
      <c r="E19" s="233">
        <v>2</v>
      </c>
      <c r="F19" s="142">
        <v>1976796</v>
      </c>
      <c r="G19" s="145"/>
    </row>
    <row r="20" spans="1:7" s="43" customFormat="1" ht="16.899999999999999" customHeight="1" x14ac:dyDescent="0.15">
      <c r="A20" s="45" t="s">
        <v>262</v>
      </c>
      <c r="B20" s="194">
        <v>16989</v>
      </c>
      <c r="C20" s="195">
        <v>2.8</v>
      </c>
      <c r="D20" s="196">
        <v>93.6</v>
      </c>
      <c r="E20" s="233">
        <v>1.5</v>
      </c>
      <c r="F20" s="142">
        <v>2233588</v>
      </c>
      <c r="G20" s="145"/>
    </row>
    <row r="21" spans="1:7" s="43" customFormat="1" ht="16.899999999999999" customHeight="1" x14ac:dyDescent="0.15">
      <c r="A21" s="45" t="s">
        <v>263</v>
      </c>
      <c r="B21" s="194">
        <v>16967</v>
      </c>
      <c r="C21" s="195">
        <v>2.8</v>
      </c>
      <c r="D21" s="196">
        <v>119.4</v>
      </c>
      <c r="E21" s="233">
        <v>2.6</v>
      </c>
      <c r="F21" s="142">
        <v>1976775</v>
      </c>
      <c r="G21" s="145"/>
    </row>
    <row r="22" spans="1:7" s="43" customFormat="1" ht="16.899999999999999" customHeight="1" x14ac:dyDescent="0.15">
      <c r="A22" s="45" t="s">
        <v>266</v>
      </c>
      <c r="B22" s="194">
        <v>16715</v>
      </c>
      <c r="C22" s="195">
        <v>3.1</v>
      </c>
      <c r="D22" s="196">
        <v>119.1</v>
      </c>
      <c r="E22" s="233">
        <v>3.2</v>
      </c>
      <c r="F22" s="142">
        <v>2270928</v>
      </c>
      <c r="G22" s="145"/>
    </row>
    <row r="23" spans="1:7" s="43" customFormat="1" ht="16.899999999999999" customHeight="1" x14ac:dyDescent="0.15">
      <c r="A23" s="45" t="s">
        <v>267</v>
      </c>
      <c r="B23" s="194">
        <v>16439</v>
      </c>
      <c r="C23" s="195">
        <v>3.2</v>
      </c>
      <c r="D23" s="196">
        <v>119.5</v>
      </c>
      <c r="E23" s="233">
        <v>3.5</v>
      </c>
      <c r="F23" s="142">
        <v>1943351</v>
      </c>
      <c r="G23" s="145"/>
    </row>
    <row r="24" spans="1:7" s="43" customFormat="1" ht="16.899999999999999" customHeight="1" x14ac:dyDescent="0.15">
      <c r="A24" s="45" t="s">
        <v>273</v>
      </c>
      <c r="B24" s="194">
        <v>16309</v>
      </c>
      <c r="C24" s="195">
        <v>3.3</v>
      </c>
      <c r="D24" s="196">
        <v>115.8</v>
      </c>
      <c r="E24" s="233">
        <v>3.1</v>
      </c>
      <c r="F24" s="142">
        <v>2370549</v>
      </c>
      <c r="G24" s="145"/>
    </row>
    <row r="25" spans="1:7" s="43" customFormat="1" ht="16.899999999999999" customHeight="1" x14ac:dyDescent="0.15">
      <c r="A25" s="45" t="s">
        <v>274</v>
      </c>
      <c r="B25" s="194">
        <v>16156</v>
      </c>
      <c r="C25" s="195">
        <v>4.2</v>
      </c>
      <c r="D25" s="196">
        <v>120</v>
      </c>
      <c r="E25" s="233">
        <v>3.2</v>
      </c>
      <c r="F25" s="142">
        <v>2160825</v>
      </c>
      <c r="G25" s="145"/>
    </row>
    <row r="26" spans="1:7" s="43" customFormat="1" ht="16.899999999999999" customHeight="1" x14ac:dyDescent="0.15">
      <c r="A26" s="45" t="s">
        <v>275</v>
      </c>
      <c r="B26" s="194">
        <v>15838</v>
      </c>
      <c r="C26" s="195">
        <v>4</v>
      </c>
      <c r="D26" s="196">
        <v>110.8</v>
      </c>
      <c r="E26" s="233">
        <v>3.4</v>
      </c>
      <c r="F26" s="142">
        <v>2052513</v>
      </c>
      <c r="G26" s="145"/>
    </row>
    <row r="27" spans="1:7" s="43" customFormat="1" ht="16.899999999999999" customHeight="1" x14ac:dyDescent="0.15">
      <c r="A27" s="45" t="s">
        <v>276</v>
      </c>
      <c r="B27" s="194">
        <v>15633</v>
      </c>
      <c r="C27" s="195">
        <v>4.0999999999999996</v>
      </c>
      <c r="D27" s="196">
        <v>116.5</v>
      </c>
      <c r="E27" s="233">
        <v>2.5</v>
      </c>
      <c r="F27" s="142">
        <v>2204188</v>
      </c>
      <c r="G27" s="145"/>
    </row>
    <row r="28" spans="1:7" s="43" customFormat="1" ht="16.899999999999999" customHeight="1" x14ac:dyDescent="0.15">
      <c r="A28" s="45" t="s">
        <v>410</v>
      </c>
      <c r="B28" s="194">
        <v>16138</v>
      </c>
      <c r="C28" s="195">
        <v>4.4000000000000004</v>
      </c>
      <c r="D28" s="196">
        <v>124.4</v>
      </c>
      <c r="E28" s="233">
        <v>3.1</v>
      </c>
      <c r="F28" s="142">
        <v>2282729</v>
      </c>
      <c r="G28" s="145"/>
    </row>
    <row r="29" spans="1:7" s="43" customFormat="1" ht="16.899999999999999" customHeight="1" x14ac:dyDescent="0.15">
      <c r="A29" s="45" t="s">
        <v>258</v>
      </c>
      <c r="B29" s="194">
        <v>17055</v>
      </c>
      <c r="C29" s="195">
        <v>3.7</v>
      </c>
      <c r="D29" s="196">
        <v>105.5</v>
      </c>
      <c r="E29" s="233">
        <v>2.2999999999999998</v>
      </c>
      <c r="F29" s="142">
        <v>2331394</v>
      </c>
      <c r="G29" s="145"/>
    </row>
    <row r="30" spans="1:7" s="43" customFormat="1" ht="16.899999999999999" customHeight="1" x14ac:dyDescent="0.15">
      <c r="A30" s="45" t="s">
        <v>259</v>
      </c>
      <c r="B30" s="194">
        <v>17170</v>
      </c>
      <c r="C30" s="195">
        <v>3.4</v>
      </c>
      <c r="D30" s="196">
        <v>144</v>
      </c>
      <c r="E30" s="233">
        <v>1.8</v>
      </c>
      <c r="F30" s="142">
        <v>2064145</v>
      </c>
      <c r="G30" s="145"/>
    </row>
    <row r="31" spans="1:7" s="43" customFormat="1" ht="16.899999999999999" customHeight="1" x14ac:dyDescent="0.15">
      <c r="A31" s="45" t="s">
        <v>261</v>
      </c>
      <c r="B31" s="194">
        <v>16700</v>
      </c>
      <c r="C31" s="195">
        <v>3.5</v>
      </c>
      <c r="D31" s="196">
        <v>140.6</v>
      </c>
      <c r="E31" s="233">
        <v>0</v>
      </c>
      <c r="F31" s="142">
        <v>2756594</v>
      </c>
      <c r="G31" s="145"/>
    </row>
    <row r="32" spans="1:7" s="43" customFormat="1" ht="16.899999999999999" customHeight="1" x14ac:dyDescent="0.15">
      <c r="A32" s="45" t="s">
        <v>262</v>
      </c>
      <c r="B32" s="194">
        <v>16665</v>
      </c>
      <c r="C32" s="195">
        <v>3.2</v>
      </c>
      <c r="D32" s="196">
        <v>139.30000000000001</v>
      </c>
      <c r="E32" s="233">
        <v>0.1</v>
      </c>
      <c r="F32" s="142">
        <v>2007702</v>
      </c>
      <c r="G32" s="145"/>
    </row>
    <row r="33" spans="1:8" s="43" customFormat="1" ht="16.899999999999999" customHeight="1" x14ac:dyDescent="0.15">
      <c r="A33" s="45" t="s">
        <v>263</v>
      </c>
      <c r="B33" s="194">
        <v>16875</v>
      </c>
      <c r="C33" s="195">
        <v>3.8</v>
      </c>
      <c r="D33" s="196">
        <v>117.2</v>
      </c>
      <c r="E33" s="233">
        <v>0.2</v>
      </c>
      <c r="F33" s="142">
        <v>2170848</v>
      </c>
      <c r="G33" s="145"/>
    </row>
    <row r="34" spans="1:8" s="43" customFormat="1" ht="16.899999999999999" customHeight="1" x14ac:dyDescent="0.15">
      <c r="A34" s="45" t="s">
        <v>266</v>
      </c>
      <c r="B34" s="194">
        <v>16854</v>
      </c>
      <c r="C34" s="195">
        <v>3.9</v>
      </c>
      <c r="D34" s="196">
        <v>146.69999999999999</v>
      </c>
      <c r="E34" s="233">
        <v>0.2</v>
      </c>
      <c r="F34" s="142">
        <v>2299271</v>
      </c>
      <c r="G34" s="145"/>
    </row>
    <row r="35" spans="1:8" s="43" customFormat="1" ht="16.899999999999999" customHeight="1" x14ac:dyDescent="0.15">
      <c r="A35" s="45" t="s">
        <v>267</v>
      </c>
      <c r="B35" s="194">
        <v>16910</v>
      </c>
      <c r="C35" s="195">
        <v>3.7</v>
      </c>
      <c r="D35" s="196">
        <v>104.7</v>
      </c>
      <c r="E35" s="233">
        <v>0.4</v>
      </c>
      <c r="F35" s="142">
        <v>2047587</v>
      </c>
      <c r="G35" s="145"/>
    </row>
    <row r="36" spans="1:8" s="43" customFormat="1" ht="16.899999999999999" customHeight="1" x14ac:dyDescent="0.15">
      <c r="A36" s="45" t="s">
        <v>273</v>
      </c>
      <c r="B36" s="194">
        <v>17014</v>
      </c>
      <c r="C36" s="195">
        <v>3.8</v>
      </c>
      <c r="D36" s="196">
        <v>100.3</v>
      </c>
      <c r="E36" s="233">
        <v>0.5</v>
      </c>
      <c r="F36" s="142">
        <v>2265519</v>
      </c>
      <c r="G36" s="145"/>
    </row>
    <row r="37" spans="1:8" s="43" customFormat="1" ht="16.899999999999999" customHeight="1" x14ac:dyDescent="0.15">
      <c r="A37" s="45" t="s">
        <v>274</v>
      </c>
      <c r="B37" s="194">
        <v>17086</v>
      </c>
      <c r="C37" s="195">
        <v>4.3</v>
      </c>
      <c r="D37" s="196">
        <v>115</v>
      </c>
      <c r="E37" s="233">
        <v>0.6</v>
      </c>
      <c r="F37" s="142">
        <v>2037190</v>
      </c>
      <c r="G37" s="145"/>
    </row>
    <row r="38" spans="1:8" s="43" customFormat="1" ht="16.899999999999999" customHeight="1" x14ac:dyDescent="0.15">
      <c r="A38" s="45" t="s">
        <v>275</v>
      </c>
      <c r="B38" s="194">
        <v>17133</v>
      </c>
      <c r="C38" s="195">
        <v>3.7</v>
      </c>
      <c r="D38" s="196">
        <v>114.9</v>
      </c>
      <c r="E38" s="233">
        <v>0.7</v>
      </c>
      <c r="F38" s="142">
        <v>2178289</v>
      </c>
      <c r="G38" s="145"/>
    </row>
    <row r="39" spans="1:8" s="43" customFormat="1" ht="16.899999999999999" customHeight="1" x14ac:dyDescent="0.15">
      <c r="A39" s="45" t="s">
        <v>276</v>
      </c>
      <c r="B39" s="194">
        <v>17157</v>
      </c>
      <c r="C39" s="195">
        <v>3.9</v>
      </c>
      <c r="D39" s="196">
        <v>102.5</v>
      </c>
      <c r="E39" s="233">
        <v>0.7</v>
      </c>
      <c r="F39" s="142">
        <v>2257142</v>
      </c>
      <c r="G39" s="145"/>
    </row>
    <row r="40" spans="1:8" s="43" customFormat="1" ht="16.899999999999999" customHeight="1" x14ac:dyDescent="0.15">
      <c r="A40" s="296" t="s">
        <v>435</v>
      </c>
      <c r="B40" s="194">
        <v>17430</v>
      </c>
      <c r="C40" s="195">
        <v>3.8</v>
      </c>
      <c r="D40" s="196">
        <v>95.5</v>
      </c>
      <c r="E40" s="233">
        <v>0.9</v>
      </c>
      <c r="F40" s="142">
        <v>2443769</v>
      </c>
      <c r="G40" s="145"/>
    </row>
    <row r="41" spans="1:8" s="43" customFormat="1" ht="16.899999999999999" customHeight="1" x14ac:dyDescent="0.15">
      <c r="A41" s="296" t="s">
        <v>258</v>
      </c>
      <c r="B41" s="194">
        <v>18014</v>
      </c>
      <c r="C41" s="195">
        <v>4.3</v>
      </c>
      <c r="D41" s="196">
        <v>125.8</v>
      </c>
      <c r="E41" s="233">
        <v>1.2</v>
      </c>
      <c r="F41" s="142">
        <v>1868341</v>
      </c>
      <c r="G41" s="145"/>
    </row>
    <row r="42" spans="1:8" s="43" customFormat="1" ht="16.899999999999999" customHeight="1" x14ac:dyDescent="0.15">
      <c r="A42" s="296" t="s">
        <v>259</v>
      </c>
      <c r="B42" s="194">
        <v>17557</v>
      </c>
      <c r="C42" s="195">
        <v>4</v>
      </c>
      <c r="D42" s="196">
        <v>138.30000000000001</v>
      </c>
      <c r="E42" s="233">
        <v>1.4</v>
      </c>
      <c r="F42" s="142">
        <v>2118206</v>
      </c>
      <c r="G42" s="145"/>
    </row>
    <row r="43" spans="1:8" ht="10.5" customHeight="1" x14ac:dyDescent="0.15">
      <c r="A43" s="282"/>
      <c r="B43" s="113"/>
      <c r="C43" s="114"/>
      <c r="D43" s="115"/>
      <c r="E43" s="116"/>
      <c r="F43" s="143"/>
      <c r="G43" s="146"/>
      <c r="H43" s="8"/>
    </row>
    <row r="44" spans="1:8" ht="10.5" customHeight="1" x14ac:dyDescent="0.15">
      <c r="A44" s="25"/>
      <c r="B44" s="39"/>
      <c r="C44" s="103"/>
      <c r="D44" s="80"/>
      <c r="E44" s="39"/>
      <c r="F44" s="103"/>
      <c r="G44" s="103"/>
      <c r="H44" s="8"/>
    </row>
    <row r="45" spans="1:8" s="61" customFormat="1" ht="10.5" x14ac:dyDescent="0.15">
      <c r="A45" s="381" t="s">
        <v>361</v>
      </c>
      <c r="B45" s="381"/>
      <c r="C45" s="381"/>
      <c r="D45" s="381"/>
      <c r="E45" s="381"/>
      <c r="F45" s="381"/>
      <c r="G45" s="381"/>
    </row>
    <row r="46" spans="1:8" s="61" customFormat="1" ht="10.5" x14ac:dyDescent="0.15">
      <c r="A46" s="379" t="s">
        <v>362</v>
      </c>
      <c r="B46" s="379"/>
      <c r="C46" s="379"/>
      <c r="D46" s="379"/>
      <c r="E46" s="379"/>
      <c r="F46" s="379"/>
      <c r="G46" s="140"/>
    </row>
    <row r="47" spans="1:8" ht="24" customHeight="1" x14ac:dyDescent="0.15">
      <c r="A47" s="380"/>
      <c r="B47" s="380"/>
      <c r="C47" s="380"/>
      <c r="D47" s="380"/>
      <c r="E47" s="380"/>
      <c r="F47" s="380"/>
      <c r="G47" s="26"/>
    </row>
    <row r="48" spans="1:8" ht="24" customHeight="1" x14ac:dyDescent="0.15">
      <c r="D48" s="30"/>
    </row>
    <row r="49" spans="1:4" ht="24" customHeight="1" x14ac:dyDescent="0.15">
      <c r="A49" s="34"/>
      <c r="D49" s="30"/>
    </row>
    <row r="50" spans="1:4" ht="24" customHeight="1" x14ac:dyDescent="0.15">
      <c r="A50" s="34"/>
      <c r="D50" s="30"/>
    </row>
    <row r="51" spans="1:4" ht="24" customHeight="1" x14ac:dyDescent="0.15">
      <c r="A51" s="34"/>
      <c r="D51" s="30"/>
    </row>
    <row r="52" spans="1:4" ht="24" customHeight="1" x14ac:dyDescent="0.15">
      <c r="A52" s="34"/>
      <c r="D52" s="30"/>
    </row>
    <row r="53" spans="1:4" ht="24" customHeight="1" x14ac:dyDescent="0.15">
      <c r="A53" s="34"/>
      <c r="D53" s="30"/>
    </row>
    <row r="54" spans="1:4" ht="24" customHeight="1" x14ac:dyDescent="0.15">
      <c r="A54" s="34"/>
      <c r="D54" s="30"/>
    </row>
    <row r="55" spans="1:4" ht="24" customHeight="1" x14ac:dyDescent="0.15">
      <c r="D55" s="30"/>
    </row>
    <row r="56" spans="1:4" ht="24" customHeight="1" x14ac:dyDescent="0.15">
      <c r="D56" s="30"/>
    </row>
    <row r="57" spans="1:4" x14ac:dyDescent="0.15">
      <c r="D57" s="30"/>
    </row>
    <row r="58" spans="1:4" x14ac:dyDescent="0.15">
      <c r="D58" s="30"/>
    </row>
    <row r="59" spans="1:4" x14ac:dyDescent="0.15">
      <c r="D59" s="30"/>
    </row>
    <row r="60" spans="1:4" x14ac:dyDescent="0.15">
      <c r="D60" s="30"/>
    </row>
    <row r="61" spans="1:4" x14ac:dyDescent="0.15">
      <c r="D61" s="30"/>
    </row>
    <row r="62" spans="1:4" x14ac:dyDescent="0.15">
      <c r="D62" s="30"/>
    </row>
    <row r="63" spans="1:4" x14ac:dyDescent="0.15">
      <c r="D63" s="30"/>
    </row>
    <row r="64" spans="1:4" x14ac:dyDescent="0.15">
      <c r="D64" s="30"/>
    </row>
  </sheetData>
  <mergeCells count="8">
    <mergeCell ref="A46:F46"/>
    <mergeCell ref="A47:F47"/>
    <mergeCell ref="A45:G45"/>
    <mergeCell ref="B3:B4"/>
    <mergeCell ref="C3:C4"/>
    <mergeCell ref="D3:D4"/>
    <mergeCell ref="E3:E4"/>
    <mergeCell ref="F3:F4"/>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9</oddFooter>
  </headerFooter>
  <ignoredErrors>
    <ignoredError sqref="A7:A4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E36"/>
  <sheetViews>
    <sheetView showGridLines="0" view="pageBreakPreview" zoomScaleNormal="100" zoomScaleSheetLayoutView="100" workbookViewId="0"/>
  </sheetViews>
  <sheetFormatPr defaultRowHeight="12" x14ac:dyDescent="0.15"/>
  <cols>
    <col min="1" max="2" width="2.5" style="5" customWidth="1"/>
    <col min="3" max="3" width="16.625" style="5" customWidth="1"/>
    <col min="4" max="4" width="4.125" style="5" bestFit="1" customWidth="1"/>
    <col min="5" max="16" width="5.375" style="5" customWidth="1"/>
    <col min="17" max="17" width="5.25" style="5" customWidth="1"/>
    <col min="18" max="18" width="9" style="5" customWidth="1"/>
    <col min="19" max="31" width="9" style="32" customWidth="1"/>
    <col min="32" max="16384" width="9" style="5"/>
  </cols>
  <sheetData>
    <row r="1" spans="1:19" ht="18.75" x14ac:dyDescent="0.15">
      <c r="A1" s="7" t="s">
        <v>199</v>
      </c>
      <c r="B1" s="3"/>
    </row>
    <row r="2" spans="1:19" x14ac:dyDescent="0.15">
      <c r="E2" s="32"/>
      <c r="F2" s="32"/>
      <c r="G2" s="32"/>
      <c r="H2" s="32"/>
      <c r="I2" s="32"/>
      <c r="J2" s="32"/>
      <c r="K2" s="32"/>
      <c r="L2" s="32"/>
      <c r="M2" s="32"/>
      <c r="N2" s="32"/>
      <c r="O2" s="32"/>
      <c r="P2" s="32"/>
      <c r="Q2" s="32"/>
    </row>
    <row r="3" spans="1:19" ht="27.95" customHeight="1" x14ac:dyDescent="0.15">
      <c r="A3" s="386" t="s">
        <v>239</v>
      </c>
      <c r="B3" s="387"/>
      <c r="C3" s="387"/>
      <c r="D3" s="149"/>
      <c r="E3" s="206" t="s">
        <v>439</v>
      </c>
      <c r="F3" s="224" t="s">
        <v>377</v>
      </c>
      <c r="G3" s="224" t="s">
        <v>378</v>
      </c>
      <c r="H3" s="224" t="s">
        <v>379</v>
      </c>
      <c r="I3" s="224" t="s">
        <v>394</v>
      </c>
      <c r="J3" s="224" t="s">
        <v>395</v>
      </c>
      <c r="K3" s="224" t="s">
        <v>396</v>
      </c>
      <c r="L3" s="224" t="s">
        <v>195</v>
      </c>
      <c r="M3" s="224" t="s">
        <v>206</v>
      </c>
      <c r="N3" s="224" t="s">
        <v>207</v>
      </c>
      <c r="O3" s="299" t="s">
        <v>440</v>
      </c>
      <c r="P3" s="299" t="s">
        <v>441</v>
      </c>
      <c r="Q3" s="331" t="s">
        <v>442</v>
      </c>
      <c r="S3" s="26"/>
    </row>
    <row r="4" spans="1:19" ht="24" customHeight="1" x14ac:dyDescent="0.15">
      <c r="A4" s="170"/>
      <c r="B4" s="151">
        <v>1</v>
      </c>
      <c r="C4" s="152" t="s">
        <v>230</v>
      </c>
      <c r="D4" s="152"/>
      <c r="E4" s="207" t="s">
        <v>2</v>
      </c>
      <c r="F4" s="222" t="s">
        <v>2</v>
      </c>
      <c r="G4" s="222" t="s">
        <v>2</v>
      </c>
      <c r="H4" s="222" t="s">
        <v>2</v>
      </c>
      <c r="I4" s="222" t="s">
        <v>46</v>
      </c>
      <c r="J4" s="222" t="s">
        <v>2</v>
      </c>
      <c r="K4" s="222" t="s">
        <v>2</v>
      </c>
      <c r="L4" s="222" t="s">
        <v>2</v>
      </c>
      <c r="M4" s="222" t="s">
        <v>2</v>
      </c>
      <c r="N4" s="222" t="s">
        <v>2</v>
      </c>
      <c r="O4" s="222" t="s">
        <v>2</v>
      </c>
      <c r="P4" s="222" t="s">
        <v>2</v>
      </c>
      <c r="Q4" s="212" t="s">
        <v>255</v>
      </c>
    </row>
    <row r="5" spans="1:19" ht="24" customHeight="1" x14ac:dyDescent="0.15">
      <c r="A5" s="170" t="s">
        <v>3</v>
      </c>
      <c r="B5" s="151">
        <v>2</v>
      </c>
      <c r="C5" s="153" t="s">
        <v>231</v>
      </c>
      <c r="D5" s="153"/>
      <c r="E5" s="207" t="s">
        <v>2</v>
      </c>
      <c r="F5" s="222" t="s">
        <v>2</v>
      </c>
      <c r="G5" s="222" t="s">
        <v>2</v>
      </c>
      <c r="H5" s="222" t="s">
        <v>2</v>
      </c>
      <c r="I5" s="222" t="s">
        <v>2</v>
      </c>
      <c r="J5" s="222" t="s">
        <v>2</v>
      </c>
      <c r="K5" s="222" t="s">
        <v>2</v>
      </c>
      <c r="L5" s="222" t="s">
        <v>2</v>
      </c>
      <c r="M5" s="222" t="s">
        <v>2</v>
      </c>
      <c r="N5" s="222" t="s">
        <v>2</v>
      </c>
      <c r="O5" s="222" t="s">
        <v>2</v>
      </c>
      <c r="P5" s="222" t="s">
        <v>2</v>
      </c>
      <c r="Q5" s="212" t="s">
        <v>2</v>
      </c>
    </row>
    <row r="6" spans="1:19" ht="24" customHeight="1" x14ac:dyDescent="0.15">
      <c r="A6" s="170"/>
      <c r="B6" s="151">
        <v>3</v>
      </c>
      <c r="C6" s="152" t="s">
        <v>4</v>
      </c>
      <c r="D6" s="152"/>
      <c r="E6" s="207" t="s">
        <v>46</v>
      </c>
      <c r="F6" s="222" t="s">
        <v>46</v>
      </c>
      <c r="G6" s="222" t="s">
        <v>46</v>
      </c>
      <c r="H6" s="222" t="s">
        <v>46</v>
      </c>
      <c r="I6" s="222" t="s">
        <v>2</v>
      </c>
      <c r="J6" s="222" t="s">
        <v>46</v>
      </c>
      <c r="K6" s="222" t="s">
        <v>2</v>
      </c>
      <c r="L6" s="222" t="s">
        <v>46</v>
      </c>
      <c r="M6" s="222" t="s">
        <v>2</v>
      </c>
      <c r="N6" s="222" t="s">
        <v>46</v>
      </c>
      <c r="O6" s="222" t="s">
        <v>2</v>
      </c>
      <c r="P6" s="222" t="s">
        <v>2</v>
      </c>
      <c r="Q6" s="212" t="s">
        <v>2</v>
      </c>
    </row>
    <row r="7" spans="1:19" ht="24" customHeight="1" x14ac:dyDescent="0.15">
      <c r="A7" s="170" t="s">
        <v>5</v>
      </c>
      <c r="B7" s="151">
        <v>4</v>
      </c>
      <c r="C7" s="164" t="s">
        <v>250</v>
      </c>
      <c r="D7" s="164" t="s">
        <v>249</v>
      </c>
      <c r="E7" s="207" t="s">
        <v>46</v>
      </c>
      <c r="F7" s="222" t="s">
        <v>2</v>
      </c>
      <c r="G7" s="222" t="s">
        <v>2</v>
      </c>
      <c r="H7" s="222" t="s">
        <v>2</v>
      </c>
      <c r="I7" s="222" t="s">
        <v>2</v>
      </c>
      <c r="J7" s="222" t="s">
        <v>2</v>
      </c>
      <c r="K7" s="222" t="s">
        <v>46</v>
      </c>
      <c r="L7" s="222" t="s">
        <v>46</v>
      </c>
      <c r="M7" s="222" t="s">
        <v>46</v>
      </c>
      <c r="N7" s="222" t="s">
        <v>2</v>
      </c>
      <c r="O7" s="222" t="s">
        <v>2</v>
      </c>
      <c r="P7" s="222" t="s">
        <v>2</v>
      </c>
      <c r="Q7" s="212" t="s">
        <v>2</v>
      </c>
    </row>
    <row r="8" spans="1:19" ht="24" customHeight="1" x14ac:dyDescent="0.15">
      <c r="A8" s="170"/>
      <c r="B8" s="151">
        <v>5</v>
      </c>
      <c r="C8" s="154" t="s">
        <v>47</v>
      </c>
      <c r="D8" s="154"/>
      <c r="E8" s="207" t="s">
        <v>46</v>
      </c>
      <c r="F8" s="222" t="s">
        <v>46</v>
      </c>
      <c r="G8" s="222" t="s">
        <v>46</v>
      </c>
      <c r="H8" s="222" t="s">
        <v>2</v>
      </c>
      <c r="I8" s="222" t="s">
        <v>2</v>
      </c>
      <c r="J8" s="222" t="s">
        <v>2</v>
      </c>
      <c r="K8" s="222" t="s">
        <v>2</v>
      </c>
      <c r="L8" s="222" t="s">
        <v>2</v>
      </c>
      <c r="M8" s="222" t="s">
        <v>2</v>
      </c>
      <c r="N8" s="222" t="s">
        <v>2</v>
      </c>
      <c r="O8" s="222" t="s">
        <v>2</v>
      </c>
      <c r="P8" s="222" t="s">
        <v>46</v>
      </c>
      <c r="Q8" s="212" t="s">
        <v>46</v>
      </c>
    </row>
    <row r="9" spans="1:19" ht="24" customHeight="1" x14ac:dyDescent="0.15">
      <c r="A9" s="170" t="s">
        <v>6</v>
      </c>
      <c r="B9" s="151">
        <v>6</v>
      </c>
      <c r="C9" s="392" t="s">
        <v>314</v>
      </c>
      <c r="D9" s="393"/>
      <c r="E9" s="208" t="s">
        <v>46</v>
      </c>
      <c r="F9" s="9" t="s">
        <v>46</v>
      </c>
      <c r="G9" s="9" t="s">
        <v>46</v>
      </c>
      <c r="H9" s="9" t="s">
        <v>2</v>
      </c>
      <c r="I9" s="9" t="s">
        <v>2</v>
      </c>
      <c r="J9" s="9" t="s">
        <v>2</v>
      </c>
      <c r="K9" s="9" t="s">
        <v>2</v>
      </c>
      <c r="L9" s="9" t="s">
        <v>2</v>
      </c>
      <c r="M9" s="9" t="s">
        <v>46</v>
      </c>
      <c r="N9" s="9" t="s">
        <v>46</v>
      </c>
      <c r="O9" s="9" t="s">
        <v>46</v>
      </c>
      <c r="P9" s="9" t="s">
        <v>46</v>
      </c>
      <c r="Q9" s="213" t="s">
        <v>2</v>
      </c>
    </row>
    <row r="10" spans="1:19" ht="24" customHeight="1" x14ac:dyDescent="0.15">
      <c r="A10" s="170"/>
      <c r="B10" s="151">
        <v>7</v>
      </c>
      <c r="C10" s="161" t="s">
        <v>232</v>
      </c>
      <c r="D10" s="161"/>
      <c r="E10" s="208" t="s">
        <v>46</v>
      </c>
      <c r="F10" s="9" t="s">
        <v>46</v>
      </c>
      <c r="G10" s="9" t="s">
        <v>46</v>
      </c>
      <c r="H10" s="9" t="s">
        <v>46</v>
      </c>
      <c r="I10" s="9" t="s">
        <v>46</v>
      </c>
      <c r="J10" s="9" t="s">
        <v>46</v>
      </c>
      <c r="K10" s="9" t="s">
        <v>46</v>
      </c>
      <c r="L10" s="9" t="s">
        <v>46</v>
      </c>
      <c r="M10" s="9" t="s">
        <v>46</v>
      </c>
      <c r="N10" s="9" t="s">
        <v>46</v>
      </c>
      <c r="O10" s="9" t="s">
        <v>46</v>
      </c>
      <c r="P10" s="9" t="s">
        <v>46</v>
      </c>
      <c r="Q10" s="213" t="s">
        <v>46</v>
      </c>
    </row>
    <row r="11" spans="1:19" ht="24" customHeight="1" x14ac:dyDescent="0.15">
      <c r="A11" s="170" t="s">
        <v>112</v>
      </c>
      <c r="B11" s="151"/>
      <c r="C11" s="155" t="s">
        <v>7</v>
      </c>
      <c r="D11" s="155"/>
      <c r="E11" s="209">
        <f t="shared" ref="E11:M11" si="0">SUM(COUNTIF(E4:E10,"＋"),COUNTIF(E4:E10,0)*0.5)</f>
        <v>5</v>
      </c>
      <c r="F11" s="80">
        <f t="shared" si="0"/>
        <v>4</v>
      </c>
      <c r="G11" s="80">
        <f t="shared" si="0"/>
        <v>4</v>
      </c>
      <c r="H11" s="80">
        <f t="shared" si="0"/>
        <v>2</v>
      </c>
      <c r="I11" s="80">
        <f t="shared" si="0"/>
        <v>2</v>
      </c>
      <c r="J11" s="80">
        <f t="shared" si="0"/>
        <v>2</v>
      </c>
      <c r="K11" s="80">
        <f t="shared" si="0"/>
        <v>2</v>
      </c>
      <c r="L11" s="80">
        <f t="shared" si="0"/>
        <v>3</v>
      </c>
      <c r="M11" s="80">
        <f t="shared" si="0"/>
        <v>3</v>
      </c>
      <c r="N11" s="80">
        <f t="shared" ref="N11" si="1">SUM(COUNTIF(N4:N10,"＋"),COUNTIF(N4:N10,0)*0.5)</f>
        <v>3</v>
      </c>
      <c r="O11" s="80">
        <f>SUM(COUNTIF(O4:O10,"＋"),COUNTIF(O4:O10,0)*0.5)</f>
        <v>2</v>
      </c>
      <c r="P11" s="80">
        <f>SUM(COUNTIF(P4:P10,"＋"),COUNTIF(P4:P10,0)*0.5)</f>
        <v>3</v>
      </c>
      <c r="Q11" s="214">
        <f>SUM(COUNTIF(Q4:Q10,"＋"),COUNTIF(Q4:Q10,0)*0.5)</f>
        <v>2.5</v>
      </c>
    </row>
    <row r="12" spans="1:19" ht="24" customHeight="1" x14ac:dyDescent="0.15">
      <c r="A12" s="170"/>
      <c r="B12" s="151"/>
      <c r="C12" s="155" t="s">
        <v>8</v>
      </c>
      <c r="D12" s="155"/>
      <c r="E12" s="116">
        <f>SUM(COUNTIF(E4:E10,"＋"),COUNTIF(E4:E10,"0"),COUNTIF(E4:E10,"－"))</f>
        <v>7</v>
      </c>
      <c r="F12" s="223">
        <f t="shared" ref="F12:Q12" si="2">SUM(COUNTIF(F4:F10,"＋"),COUNTIF(F4:F10,"0"),COUNTIF(F4:F10,"－"))</f>
        <v>7</v>
      </c>
      <c r="G12" s="223">
        <f t="shared" si="2"/>
        <v>7</v>
      </c>
      <c r="H12" s="223">
        <f t="shared" si="2"/>
        <v>7</v>
      </c>
      <c r="I12" s="223">
        <f t="shared" si="2"/>
        <v>7</v>
      </c>
      <c r="J12" s="223">
        <f t="shared" si="2"/>
        <v>7</v>
      </c>
      <c r="K12" s="223">
        <f t="shared" si="2"/>
        <v>7</v>
      </c>
      <c r="L12" s="223">
        <f t="shared" si="2"/>
        <v>7</v>
      </c>
      <c r="M12" s="223">
        <f t="shared" si="2"/>
        <v>7</v>
      </c>
      <c r="N12" s="223">
        <f t="shared" si="2"/>
        <v>7</v>
      </c>
      <c r="O12" s="223">
        <f t="shared" si="2"/>
        <v>7</v>
      </c>
      <c r="P12" s="223">
        <f t="shared" si="2"/>
        <v>7</v>
      </c>
      <c r="Q12" s="218">
        <f t="shared" si="2"/>
        <v>7</v>
      </c>
    </row>
    <row r="13" spans="1:19" ht="24" customHeight="1" x14ac:dyDescent="0.15">
      <c r="A13" s="113"/>
      <c r="B13" s="148"/>
      <c r="C13" s="156" t="s">
        <v>402</v>
      </c>
      <c r="D13" s="156"/>
      <c r="E13" s="210">
        <f t="shared" ref="E13:Q13" si="3">ROUND(+E11/E12*100,1)</f>
        <v>71.400000000000006</v>
      </c>
      <c r="F13" s="81">
        <f t="shared" si="3"/>
        <v>57.1</v>
      </c>
      <c r="G13" s="81">
        <f t="shared" si="3"/>
        <v>57.1</v>
      </c>
      <c r="H13" s="81">
        <f t="shared" si="3"/>
        <v>28.6</v>
      </c>
      <c r="I13" s="81">
        <f t="shared" si="3"/>
        <v>28.6</v>
      </c>
      <c r="J13" s="81">
        <f t="shared" si="3"/>
        <v>28.6</v>
      </c>
      <c r="K13" s="81">
        <f t="shared" si="3"/>
        <v>28.6</v>
      </c>
      <c r="L13" s="81">
        <f t="shared" si="3"/>
        <v>42.9</v>
      </c>
      <c r="M13" s="81">
        <f t="shared" si="3"/>
        <v>42.9</v>
      </c>
      <c r="N13" s="81">
        <f t="shared" si="3"/>
        <v>42.9</v>
      </c>
      <c r="O13" s="81">
        <f t="shared" si="3"/>
        <v>28.6</v>
      </c>
      <c r="P13" s="81">
        <f t="shared" si="3"/>
        <v>42.9</v>
      </c>
      <c r="Q13" s="216">
        <f t="shared" si="3"/>
        <v>35.700000000000003</v>
      </c>
    </row>
    <row r="14" spans="1:19" ht="24" customHeight="1" x14ac:dyDescent="0.15">
      <c r="A14" s="170"/>
      <c r="B14" s="151">
        <v>1</v>
      </c>
      <c r="C14" s="164" t="s">
        <v>227</v>
      </c>
      <c r="D14" s="164"/>
      <c r="E14" s="208" t="s">
        <v>2</v>
      </c>
      <c r="F14" s="9" t="s">
        <v>2</v>
      </c>
      <c r="G14" s="9" t="s">
        <v>2</v>
      </c>
      <c r="H14" s="9" t="s">
        <v>2</v>
      </c>
      <c r="I14" s="9" t="s">
        <v>2</v>
      </c>
      <c r="J14" s="9" t="s">
        <v>2</v>
      </c>
      <c r="K14" s="9" t="s">
        <v>2</v>
      </c>
      <c r="L14" s="9" t="s">
        <v>2</v>
      </c>
      <c r="M14" s="9" t="s">
        <v>2</v>
      </c>
      <c r="N14" s="9" t="s">
        <v>2</v>
      </c>
      <c r="O14" s="9" t="s">
        <v>2</v>
      </c>
      <c r="P14" s="9" t="s">
        <v>2</v>
      </c>
      <c r="Q14" s="213" t="s">
        <v>2</v>
      </c>
    </row>
    <row r="15" spans="1:19" ht="24" customHeight="1" x14ac:dyDescent="0.15">
      <c r="A15" s="170" t="s">
        <v>353</v>
      </c>
      <c r="B15" s="151">
        <v>2</v>
      </c>
      <c r="C15" s="239" t="s">
        <v>315</v>
      </c>
      <c r="D15" s="164" t="s">
        <v>316</v>
      </c>
      <c r="E15" s="208" t="s">
        <v>2</v>
      </c>
      <c r="F15" s="32" t="s">
        <v>2</v>
      </c>
      <c r="G15" s="32" t="s">
        <v>2</v>
      </c>
      <c r="H15" s="32" t="s">
        <v>2</v>
      </c>
      <c r="I15" s="32" t="s">
        <v>2</v>
      </c>
      <c r="J15" s="32" t="s">
        <v>2</v>
      </c>
      <c r="K15" s="32" t="s">
        <v>2</v>
      </c>
      <c r="L15" s="32" t="s">
        <v>2</v>
      </c>
      <c r="M15" s="32" t="s">
        <v>2</v>
      </c>
      <c r="N15" s="32" t="s">
        <v>2</v>
      </c>
      <c r="O15" s="32" t="s">
        <v>2</v>
      </c>
      <c r="P15" s="32" t="s">
        <v>2</v>
      </c>
      <c r="Q15" s="213" t="s">
        <v>46</v>
      </c>
    </row>
    <row r="16" spans="1:19" ht="24" customHeight="1" x14ac:dyDescent="0.15">
      <c r="A16" s="170"/>
      <c r="B16" s="151">
        <v>3</v>
      </c>
      <c r="C16" s="152" t="s">
        <v>9</v>
      </c>
      <c r="D16" s="152"/>
      <c r="E16" s="208" t="s">
        <v>46</v>
      </c>
      <c r="F16" s="32" t="s">
        <v>46</v>
      </c>
      <c r="G16" s="32" t="s">
        <v>46</v>
      </c>
      <c r="H16" s="32" t="s">
        <v>2</v>
      </c>
      <c r="I16" s="32" t="s">
        <v>46</v>
      </c>
      <c r="J16" s="32" t="s">
        <v>46</v>
      </c>
      <c r="K16" s="32" t="s">
        <v>46</v>
      </c>
      <c r="L16" s="32" t="s">
        <v>46</v>
      </c>
      <c r="M16" s="32" t="s">
        <v>46</v>
      </c>
      <c r="N16" s="32" t="s">
        <v>2</v>
      </c>
      <c r="O16" s="32" t="s">
        <v>2</v>
      </c>
      <c r="P16" s="32" t="s">
        <v>2</v>
      </c>
      <c r="Q16" s="213" t="s">
        <v>2</v>
      </c>
    </row>
    <row r="17" spans="1:31" ht="24" customHeight="1" x14ac:dyDescent="0.15">
      <c r="A17" s="170" t="s">
        <v>10</v>
      </c>
      <c r="B17" s="151">
        <v>4</v>
      </c>
      <c r="C17" s="157" t="s">
        <v>41</v>
      </c>
      <c r="D17" s="157"/>
      <c r="E17" s="208" t="s">
        <v>46</v>
      </c>
      <c r="F17" s="32" t="s">
        <v>2</v>
      </c>
      <c r="G17" s="32" t="s">
        <v>46</v>
      </c>
      <c r="H17" s="32" t="s">
        <v>2</v>
      </c>
      <c r="I17" s="32" t="s">
        <v>2</v>
      </c>
      <c r="J17" s="32" t="s">
        <v>46</v>
      </c>
      <c r="K17" s="32" t="s">
        <v>46</v>
      </c>
      <c r="L17" s="32" t="s">
        <v>46</v>
      </c>
      <c r="M17" s="32" t="s">
        <v>46</v>
      </c>
      <c r="N17" s="32" t="s">
        <v>2</v>
      </c>
      <c r="O17" s="32" t="s">
        <v>2</v>
      </c>
      <c r="P17" s="32" t="s">
        <v>46</v>
      </c>
      <c r="Q17" s="213" t="s">
        <v>46</v>
      </c>
    </row>
    <row r="18" spans="1:31" ht="24" customHeight="1" x14ac:dyDescent="0.15">
      <c r="A18" s="170"/>
      <c r="B18" s="151">
        <v>5</v>
      </c>
      <c r="C18" s="162" t="s">
        <v>271</v>
      </c>
      <c r="D18" s="162" t="s">
        <v>251</v>
      </c>
      <c r="E18" s="208" t="s">
        <v>2</v>
      </c>
      <c r="F18" s="32" t="s">
        <v>46</v>
      </c>
      <c r="G18" s="32" t="s">
        <v>2</v>
      </c>
      <c r="H18" s="32" t="s">
        <v>46</v>
      </c>
      <c r="I18" s="32" t="s">
        <v>46</v>
      </c>
      <c r="J18" s="32" t="s">
        <v>46</v>
      </c>
      <c r="K18" s="32" t="s">
        <v>46</v>
      </c>
      <c r="L18" s="32" t="s">
        <v>46</v>
      </c>
      <c r="M18" s="32" t="s">
        <v>2</v>
      </c>
      <c r="N18" s="32" t="s">
        <v>2</v>
      </c>
      <c r="O18" s="32" t="s">
        <v>2</v>
      </c>
      <c r="P18" s="32" t="s">
        <v>2</v>
      </c>
      <c r="Q18" s="213" t="s">
        <v>46</v>
      </c>
    </row>
    <row r="19" spans="1:31" ht="24" customHeight="1" x14ac:dyDescent="0.15">
      <c r="A19" s="170" t="s">
        <v>6</v>
      </c>
      <c r="B19" s="151">
        <v>6</v>
      </c>
      <c r="C19" s="165" t="s">
        <v>233</v>
      </c>
      <c r="D19" s="165"/>
      <c r="E19" s="208" t="s">
        <v>2</v>
      </c>
      <c r="F19" s="32" t="s">
        <v>2</v>
      </c>
      <c r="G19" s="32" t="s">
        <v>2</v>
      </c>
      <c r="H19" s="32" t="s">
        <v>2</v>
      </c>
      <c r="I19" s="32" t="s">
        <v>2</v>
      </c>
      <c r="J19" s="32" t="s">
        <v>2</v>
      </c>
      <c r="K19" s="32" t="s">
        <v>2</v>
      </c>
      <c r="L19" s="32" t="s">
        <v>2</v>
      </c>
      <c r="M19" s="32" t="s">
        <v>2</v>
      </c>
      <c r="N19" s="32" t="s">
        <v>2</v>
      </c>
      <c r="O19" s="32" t="s">
        <v>2</v>
      </c>
      <c r="P19" s="32" t="s">
        <v>2</v>
      </c>
      <c r="Q19" s="213" t="s">
        <v>2</v>
      </c>
    </row>
    <row r="20" spans="1:31" ht="24" customHeight="1" x14ac:dyDescent="0.15">
      <c r="A20" s="170"/>
      <c r="B20" s="151"/>
      <c r="C20" s="155" t="s">
        <v>7</v>
      </c>
      <c r="D20" s="155"/>
      <c r="E20" s="209">
        <f>SUM(COUNTIF(E14:E19,"＋"),COUNTIF(E14:E19,0)*0.5)</f>
        <v>2</v>
      </c>
      <c r="F20" s="80">
        <f t="shared" ref="F20:N20" si="4">SUM(COUNTIF(F14:F19,"＋"),COUNTIF(F14:F19,0)*0.5)</f>
        <v>2</v>
      </c>
      <c r="G20" s="80">
        <f t="shared" si="4"/>
        <v>2</v>
      </c>
      <c r="H20" s="80">
        <f t="shared" si="4"/>
        <v>1</v>
      </c>
      <c r="I20" s="80">
        <f t="shared" si="4"/>
        <v>2</v>
      </c>
      <c r="J20" s="80">
        <f t="shared" si="4"/>
        <v>3</v>
      </c>
      <c r="K20" s="80">
        <f t="shared" si="4"/>
        <v>3</v>
      </c>
      <c r="L20" s="80">
        <f t="shared" si="4"/>
        <v>3</v>
      </c>
      <c r="M20" s="80">
        <f t="shared" si="4"/>
        <v>2</v>
      </c>
      <c r="N20" s="80">
        <f t="shared" si="4"/>
        <v>0</v>
      </c>
      <c r="O20" s="80">
        <f>SUM(COUNTIF(O14:O19,"＋"),COUNTIF(O14:O19,0)*0.5)</f>
        <v>0</v>
      </c>
      <c r="P20" s="80">
        <f>SUM(COUNTIF(P14:P19,"＋"),COUNTIF(P14:P19,0)*0.5)</f>
        <v>1</v>
      </c>
      <c r="Q20" s="214">
        <f>SUM(COUNTIF(Q14:Q19,"＋"),COUNTIF(Q14:Q19,0)*0.5)</f>
        <v>3</v>
      </c>
    </row>
    <row r="21" spans="1:31" ht="24" customHeight="1" x14ac:dyDescent="0.15">
      <c r="A21" s="170" t="s">
        <v>112</v>
      </c>
      <c r="B21" s="151"/>
      <c r="C21" s="155" t="s">
        <v>8</v>
      </c>
      <c r="D21" s="155"/>
      <c r="E21" s="170">
        <f>SUM(COUNTIF(E14:E19,"＋"),COUNTIF(E14:E19,"0"),COUNTIF(E14:E19,"－"))</f>
        <v>6</v>
      </c>
      <c r="F21" s="39">
        <f t="shared" ref="F21:P21" si="5">SUM(COUNTIF(F14:F19,"＋"),COUNTIF(F14:F19,"0"),COUNTIF(F14:F19,"－"))</f>
        <v>6</v>
      </c>
      <c r="G21" s="39">
        <f t="shared" si="5"/>
        <v>6</v>
      </c>
      <c r="H21" s="39">
        <f t="shared" si="5"/>
        <v>6</v>
      </c>
      <c r="I21" s="39">
        <f t="shared" si="5"/>
        <v>6</v>
      </c>
      <c r="J21" s="39">
        <f t="shared" si="5"/>
        <v>6</v>
      </c>
      <c r="K21" s="39">
        <f t="shared" si="5"/>
        <v>6</v>
      </c>
      <c r="L21" s="39">
        <f t="shared" si="5"/>
        <v>6</v>
      </c>
      <c r="M21" s="39">
        <f t="shared" si="5"/>
        <v>6</v>
      </c>
      <c r="N21" s="39">
        <f t="shared" si="5"/>
        <v>6</v>
      </c>
      <c r="O21" s="39">
        <f t="shared" si="5"/>
        <v>6</v>
      </c>
      <c r="P21" s="39">
        <f t="shared" si="5"/>
        <v>6</v>
      </c>
      <c r="Q21" s="215">
        <f>SUM(COUNTIF(Q14:Q19,"＋"),COUNTIF(Q14:Q19,"0"),COUNTIF(Q14:Q19,"－"))</f>
        <v>6</v>
      </c>
    </row>
    <row r="22" spans="1:31" ht="24" customHeight="1" x14ac:dyDescent="0.15">
      <c r="A22" s="113"/>
      <c r="B22" s="148"/>
      <c r="C22" s="156" t="s">
        <v>403</v>
      </c>
      <c r="D22" s="156"/>
      <c r="E22" s="210">
        <f t="shared" ref="E22:Q22" si="6">ROUND(+E20/E21*100,1)</f>
        <v>33.299999999999997</v>
      </c>
      <c r="F22" s="81">
        <f t="shared" si="6"/>
        <v>33.299999999999997</v>
      </c>
      <c r="G22" s="81">
        <f t="shared" si="6"/>
        <v>33.299999999999997</v>
      </c>
      <c r="H22" s="81">
        <f t="shared" si="6"/>
        <v>16.7</v>
      </c>
      <c r="I22" s="81">
        <f t="shared" si="6"/>
        <v>33.299999999999997</v>
      </c>
      <c r="J22" s="81">
        <f t="shared" si="6"/>
        <v>50</v>
      </c>
      <c r="K22" s="81">
        <f t="shared" si="6"/>
        <v>50</v>
      </c>
      <c r="L22" s="81">
        <f t="shared" si="6"/>
        <v>50</v>
      </c>
      <c r="M22" s="81">
        <f t="shared" si="6"/>
        <v>33.299999999999997</v>
      </c>
      <c r="N22" s="81">
        <f t="shared" si="6"/>
        <v>0</v>
      </c>
      <c r="O22" s="81">
        <f t="shared" si="6"/>
        <v>0</v>
      </c>
      <c r="P22" s="81">
        <f t="shared" si="6"/>
        <v>16.7</v>
      </c>
      <c r="Q22" s="216">
        <f t="shared" si="6"/>
        <v>50</v>
      </c>
    </row>
    <row r="23" spans="1:31" ht="24" customHeight="1" x14ac:dyDescent="0.15">
      <c r="A23" s="170"/>
      <c r="B23" s="151">
        <v>1</v>
      </c>
      <c r="C23" s="153" t="s">
        <v>228</v>
      </c>
      <c r="D23" s="153" t="s">
        <v>249</v>
      </c>
      <c r="E23" s="208" t="s">
        <v>2</v>
      </c>
      <c r="F23" s="9" t="s">
        <v>2</v>
      </c>
      <c r="G23" s="9" t="s">
        <v>2</v>
      </c>
      <c r="H23" s="9" t="s">
        <v>2</v>
      </c>
      <c r="I23" s="9" t="s">
        <v>46</v>
      </c>
      <c r="J23" s="9" t="s">
        <v>46</v>
      </c>
      <c r="K23" s="9" t="s">
        <v>2</v>
      </c>
      <c r="L23" s="9" t="s">
        <v>2</v>
      </c>
      <c r="M23" s="9" t="s">
        <v>2</v>
      </c>
      <c r="N23" s="9" t="s">
        <v>2</v>
      </c>
      <c r="O23" s="9" t="s">
        <v>2</v>
      </c>
      <c r="P23" s="9" t="s">
        <v>2</v>
      </c>
      <c r="Q23" s="213" t="s">
        <v>2</v>
      </c>
    </row>
    <row r="24" spans="1:31" ht="24" customHeight="1" x14ac:dyDescent="0.15">
      <c r="A24" s="389" t="s">
        <v>113</v>
      </c>
      <c r="B24" s="151">
        <v>2</v>
      </c>
      <c r="C24" s="162" t="s">
        <v>252</v>
      </c>
      <c r="D24" s="162" t="s">
        <v>251</v>
      </c>
      <c r="E24" s="208" t="s">
        <v>2</v>
      </c>
      <c r="F24" s="9" t="s">
        <v>2</v>
      </c>
      <c r="G24" s="9" t="s">
        <v>2</v>
      </c>
      <c r="H24" s="9" t="s">
        <v>2</v>
      </c>
      <c r="I24" s="9" t="s">
        <v>46</v>
      </c>
      <c r="J24" s="9" t="s">
        <v>46</v>
      </c>
      <c r="K24" s="9" t="s">
        <v>46</v>
      </c>
      <c r="L24" s="9" t="s">
        <v>46</v>
      </c>
      <c r="M24" s="9" t="s">
        <v>2</v>
      </c>
      <c r="N24" s="9" t="s">
        <v>255</v>
      </c>
      <c r="O24" s="9" t="s">
        <v>46</v>
      </c>
      <c r="P24" s="9" t="s">
        <v>46</v>
      </c>
      <c r="Q24" s="213" t="s">
        <v>2</v>
      </c>
    </row>
    <row r="25" spans="1:31" ht="24" customHeight="1" x14ac:dyDescent="0.15">
      <c r="A25" s="389"/>
      <c r="B25" s="151">
        <v>3</v>
      </c>
      <c r="C25" s="158" t="s">
        <v>11</v>
      </c>
      <c r="D25" s="158"/>
      <c r="E25" s="208" t="s">
        <v>46</v>
      </c>
      <c r="F25" s="9" t="s">
        <v>46</v>
      </c>
      <c r="G25" s="9" t="s">
        <v>46</v>
      </c>
      <c r="H25" s="9" t="s">
        <v>2</v>
      </c>
      <c r="I25" s="9" t="s">
        <v>46</v>
      </c>
      <c r="J25" s="9" t="s">
        <v>2</v>
      </c>
      <c r="K25" s="9" t="s">
        <v>2</v>
      </c>
      <c r="L25" s="9" t="s">
        <v>2</v>
      </c>
      <c r="M25" s="9" t="s">
        <v>2</v>
      </c>
      <c r="N25" s="9" t="s">
        <v>2</v>
      </c>
      <c r="O25" s="9" t="s">
        <v>2</v>
      </c>
      <c r="P25" s="9" t="s">
        <v>46</v>
      </c>
      <c r="Q25" s="213" t="s">
        <v>46</v>
      </c>
    </row>
    <row r="26" spans="1:31" ht="24" customHeight="1" x14ac:dyDescent="0.15">
      <c r="A26" s="389"/>
      <c r="B26" s="151">
        <v>4</v>
      </c>
      <c r="C26" s="163" t="s">
        <v>317</v>
      </c>
      <c r="D26" s="163" t="s">
        <v>251</v>
      </c>
      <c r="E26" s="208" t="s">
        <v>2</v>
      </c>
      <c r="F26" s="9" t="s">
        <v>2</v>
      </c>
      <c r="G26" s="9" t="s">
        <v>2</v>
      </c>
      <c r="H26" s="9" t="s">
        <v>2</v>
      </c>
      <c r="I26" s="9" t="s">
        <v>2</v>
      </c>
      <c r="J26" s="9" t="s">
        <v>2</v>
      </c>
      <c r="K26" s="9" t="s">
        <v>46</v>
      </c>
      <c r="L26" s="9" t="s">
        <v>46</v>
      </c>
      <c r="M26" s="9" t="s">
        <v>46</v>
      </c>
      <c r="N26" s="9" t="s">
        <v>46</v>
      </c>
      <c r="O26" s="9" t="s">
        <v>46</v>
      </c>
      <c r="P26" s="9" t="s">
        <v>46</v>
      </c>
      <c r="Q26" s="213" t="s">
        <v>46</v>
      </c>
    </row>
    <row r="27" spans="1:31" ht="24" customHeight="1" x14ac:dyDescent="0.15">
      <c r="A27" s="389"/>
      <c r="B27" s="151">
        <v>5</v>
      </c>
      <c r="C27" s="157" t="s">
        <v>48</v>
      </c>
      <c r="D27" s="157"/>
      <c r="E27" s="208" t="s">
        <v>2</v>
      </c>
      <c r="F27" s="9" t="s">
        <v>46</v>
      </c>
      <c r="G27" s="9" t="s">
        <v>2</v>
      </c>
      <c r="H27" s="9" t="s">
        <v>2</v>
      </c>
      <c r="I27" s="9" t="s">
        <v>2</v>
      </c>
      <c r="J27" s="9" t="s">
        <v>2</v>
      </c>
      <c r="K27" s="9" t="s">
        <v>2</v>
      </c>
      <c r="L27" s="9" t="s">
        <v>46</v>
      </c>
      <c r="M27" s="9" t="s">
        <v>46</v>
      </c>
      <c r="N27" s="9" t="s">
        <v>2</v>
      </c>
      <c r="O27" s="9" t="s">
        <v>46</v>
      </c>
      <c r="P27" s="9" t="s">
        <v>2</v>
      </c>
      <c r="Q27" s="213" t="s">
        <v>46</v>
      </c>
    </row>
    <row r="28" spans="1:31" ht="24" customHeight="1" x14ac:dyDescent="0.15">
      <c r="A28" s="389"/>
      <c r="B28" s="151"/>
      <c r="C28" s="155" t="s">
        <v>7</v>
      </c>
      <c r="D28" s="155"/>
      <c r="E28" s="211">
        <f t="shared" ref="E28:Q28" si="7">SUM(COUNTIF(E23:E27,"＋"),COUNTIF(E23:E27,0)*0.5)</f>
        <v>1</v>
      </c>
      <c r="F28" s="82">
        <f t="shared" si="7"/>
        <v>2</v>
      </c>
      <c r="G28" s="82">
        <f t="shared" si="7"/>
        <v>1</v>
      </c>
      <c r="H28" s="82">
        <f t="shared" si="7"/>
        <v>0</v>
      </c>
      <c r="I28" s="82">
        <f t="shared" si="7"/>
        <v>3</v>
      </c>
      <c r="J28" s="82">
        <f t="shared" si="7"/>
        <v>2</v>
      </c>
      <c r="K28" s="82">
        <f t="shared" si="7"/>
        <v>2</v>
      </c>
      <c r="L28" s="82">
        <f t="shared" si="7"/>
        <v>3</v>
      </c>
      <c r="M28" s="82">
        <f t="shared" si="7"/>
        <v>2</v>
      </c>
      <c r="N28" s="82">
        <f t="shared" si="7"/>
        <v>1.5</v>
      </c>
      <c r="O28" s="82">
        <f t="shared" si="7"/>
        <v>3</v>
      </c>
      <c r="P28" s="82">
        <f t="shared" si="7"/>
        <v>3</v>
      </c>
      <c r="Q28" s="217">
        <f t="shared" si="7"/>
        <v>3</v>
      </c>
    </row>
    <row r="29" spans="1:31" ht="24" customHeight="1" x14ac:dyDescent="0.15">
      <c r="A29" s="389"/>
      <c r="B29" s="151"/>
      <c r="C29" s="155" t="s">
        <v>8</v>
      </c>
      <c r="D29" s="155"/>
      <c r="E29" s="170">
        <f t="shared" ref="E29:Q29" si="8">SUM(COUNTIF(E23:E27,"＋"),COUNTIF(E23:E27,"0"),COUNTIF(E23:E27,"－"))</f>
        <v>5</v>
      </c>
      <c r="F29" s="39">
        <f t="shared" si="8"/>
        <v>5</v>
      </c>
      <c r="G29" s="39">
        <f t="shared" si="8"/>
        <v>5</v>
      </c>
      <c r="H29" s="39">
        <f t="shared" si="8"/>
        <v>5</v>
      </c>
      <c r="I29" s="39">
        <f t="shared" si="8"/>
        <v>5</v>
      </c>
      <c r="J29" s="39">
        <f t="shared" si="8"/>
        <v>5</v>
      </c>
      <c r="K29" s="39">
        <f t="shared" si="8"/>
        <v>5</v>
      </c>
      <c r="L29" s="39">
        <f t="shared" si="8"/>
        <v>5</v>
      </c>
      <c r="M29" s="39">
        <f t="shared" si="8"/>
        <v>5</v>
      </c>
      <c r="N29" s="39">
        <f t="shared" si="8"/>
        <v>5</v>
      </c>
      <c r="O29" s="39">
        <f t="shared" si="8"/>
        <v>5</v>
      </c>
      <c r="P29" s="39">
        <f t="shared" si="8"/>
        <v>5</v>
      </c>
      <c r="Q29" s="215">
        <f t="shared" si="8"/>
        <v>5</v>
      </c>
    </row>
    <row r="30" spans="1:31" ht="24" customHeight="1" x14ac:dyDescent="0.15">
      <c r="A30" s="113"/>
      <c r="B30" s="148"/>
      <c r="C30" s="156" t="s">
        <v>404</v>
      </c>
      <c r="D30" s="156"/>
      <c r="E30" s="210">
        <f t="shared" ref="E30:Q30" si="9">ROUND(+E28/E29*100,1)</f>
        <v>20</v>
      </c>
      <c r="F30" s="81">
        <f t="shared" si="9"/>
        <v>40</v>
      </c>
      <c r="G30" s="81">
        <f t="shared" si="9"/>
        <v>20</v>
      </c>
      <c r="H30" s="81">
        <f t="shared" si="9"/>
        <v>0</v>
      </c>
      <c r="I30" s="81">
        <f t="shared" si="9"/>
        <v>60</v>
      </c>
      <c r="J30" s="81">
        <f t="shared" si="9"/>
        <v>40</v>
      </c>
      <c r="K30" s="81">
        <f t="shared" si="9"/>
        <v>40</v>
      </c>
      <c r="L30" s="81">
        <f t="shared" si="9"/>
        <v>60</v>
      </c>
      <c r="M30" s="81">
        <f t="shared" si="9"/>
        <v>40</v>
      </c>
      <c r="N30" s="81">
        <f t="shared" si="9"/>
        <v>30</v>
      </c>
      <c r="O30" s="81">
        <f t="shared" si="9"/>
        <v>60</v>
      </c>
      <c r="P30" s="81">
        <f t="shared" si="9"/>
        <v>60</v>
      </c>
      <c r="Q30" s="216">
        <f t="shared" si="9"/>
        <v>60</v>
      </c>
    </row>
    <row r="31" spans="1:31" ht="4.9000000000000004" customHeight="1" x14ac:dyDescent="0.15">
      <c r="A31" s="8"/>
      <c r="B31" s="29"/>
      <c r="C31" s="104"/>
      <c r="D31" s="104"/>
      <c r="E31" s="105"/>
      <c r="F31" s="105"/>
      <c r="G31" s="105"/>
      <c r="H31" s="105"/>
      <c r="I31" s="105"/>
      <c r="J31" s="105"/>
      <c r="K31" s="105"/>
      <c r="L31" s="105"/>
      <c r="M31" s="105"/>
      <c r="N31" s="105"/>
      <c r="O31" s="105"/>
      <c r="P31" s="105"/>
      <c r="Q31" s="105"/>
    </row>
    <row r="32" spans="1:31" s="26" customFormat="1" ht="19.899999999999999" customHeight="1" x14ac:dyDescent="0.15">
      <c r="A32" s="390" t="s" ph="1">
        <v>363</v>
      </c>
      <c r="B32" s="390" ph="1"/>
      <c r="C32" s="390" ph="1"/>
      <c r="D32" s="390" ph="1"/>
      <c r="E32" s="390" ph="1"/>
      <c r="F32" s="390" ph="1"/>
      <c r="G32" s="390" ph="1"/>
      <c r="H32" s="390" ph="1"/>
      <c r="I32" s="390" ph="1"/>
      <c r="J32" s="390" ph="1"/>
      <c r="K32" s="390" ph="1"/>
      <c r="L32" s="390" ph="1"/>
      <c r="M32" s="390" ph="1"/>
      <c r="N32" s="390" ph="1"/>
      <c r="O32" s="390" ph="1"/>
      <c r="P32" s="390" ph="1"/>
      <c r="Q32" s="390" ph="1"/>
      <c r="S32" s="32"/>
      <c r="T32" s="32"/>
      <c r="U32" s="32"/>
      <c r="V32" s="32"/>
      <c r="W32" s="32"/>
      <c r="X32" s="32"/>
      <c r="Y32" s="32"/>
      <c r="Z32" s="32"/>
      <c r="AA32" s="32"/>
      <c r="AB32" s="32"/>
      <c r="AC32" s="32"/>
      <c r="AD32" s="32"/>
      <c r="AE32" s="32"/>
    </row>
    <row r="33" spans="1:31" s="26" customFormat="1" ht="12" customHeight="1" x14ac:dyDescent="0.15">
      <c r="A33" s="391" t="s">
        <v>364</v>
      </c>
      <c r="B33" s="388"/>
      <c r="C33" s="388"/>
      <c r="D33" s="388"/>
      <c r="E33" s="388"/>
      <c r="F33" s="388"/>
      <c r="G33" s="388"/>
      <c r="H33" s="388"/>
      <c r="I33" s="388"/>
      <c r="J33" s="391"/>
      <c r="K33" s="391"/>
      <c r="L33" s="391"/>
      <c r="M33" s="391"/>
      <c r="N33" s="391"/>
      <c r="O33" s="391"/>
      <c r="P33" s="391"/>
      <c r="Q33" s="391"/>
      <c r="S33" s="32"/>
      <c r="T33" s="32"/>
      <c r="U33" s="32"/>
      <c r="V33" s="32"/>
      <c r="W33" s="32"/>
      <c r="X33" s="32"/>
      <c r="Y33" s="32"/>
      <c r="Z33" s="32"/>
      <c r="AA33" s="32"/>
      <c r="AB33" s="32"/>
      <c r="AC33" s="32"/>
      <c r="AD33" s="32"/>
      <c r="AE33" s="32"/>
    </row>
    <row r="34" spans="1:31" s="26" customFormat="1" ht="12" customHeight="1" x14ac:dyDescent="0.15">
      <c r="A34" s="388"/>
      <c r="B34" s="388"/>
      <c r="C34" s="388"/>
      <c r="D34" s="388"/>
      <c r="E34" s="388"/>
      <c r="F34" s="388"/>
      <c r="G34" s="388"/>
      <c r="H34" s="388"/>
      <c r="I34" s="388"/>
      <c r="J34" s="388"/>
      <c r="K34" s="388"/>
      <c r="L34" s="388"/>
      <c r="M34" s="388"/>
      <c r="N34" s="388"/>
      <c r="O34" s="388"/>
      <c r="P34" s="388"/>
      <c r="Q34" s="388"/>
      <c r="S34" s="32"/>
      <c r="T34" s="32"/>
      <c r="U34" s="32"/>
      <c r="V34" s="32"/>
      <c r="W34" s="32"/>
      <c r="X34" s="32"/>
      <c r="Y34" s="32"/>
      <c r="Z34" s="32"/>
      <c r="AA34" s="32"/>
      <c r="AB34" s="32"/>
      <c r="AC34" s="32"/>
      <c r="AD34" s="32"/>
      <c r="AE34" s="32"/>
    </row>
    <row r="35" spans="1:31" ht="12" customHeight="1" x14ac:dyDescent="0.15">
      <c r="A35" s="388"/>
      <c r="B35" s="388"/>
      <c r="C35" s="388"/>
      <c r="D35" s="388"/>
      <c r="E35" s="388"/>
      <c r="F35" s="388"/>
      <c r="G35" s="388"/>
      <c r="H35" s="388"/>
      <c r="I35" s="388"/>
      <c r="J35" s="388"/>
      <c r="K35" s="388"/>
      <c r="L35" s="388"/>
      <c r="M35" s="388"/>
      <c r="N35" s="388"/>
      <c r="O35" s="388"/>
      <c r="P35" s="388"/>
      <c r="Q35" s="388"/>
    </row>
    <row r="36" spans="1:31" ht="12" customHeight="1" x14ac:dyDescent="0.15">
      <c r="A36" s="34"/>
      <c r="B36" s="5" ph="1"/>
      <c r="C36" s="5" ph="1"/>
      <c r="D36" s="5" ph="1"/>
      <c r="E36" s="5" ph="1"/>
      <c r="F36" s="5" ph="1"/>
      <c r="G36" s="5" ph="1"/>
      <c r="H36" s="5" ph="1"/>
      <c r="I36" s="5" ph="1"/>
      <c r="J36" s="5" ph="1"/>
      <c r="K36" s="5" ph="1"/>
      <c r="L36" s="5" ph="1"/>
      <c r="M36" s="5" ph="1"/>
      <c r="N36" s="5" ph="1"/>
      <c r="O36" s="5" ph="1"/>
      <c r="P36" s="5" ph="1"/>
      <c r="Q36" s="5" ph="1"/>
    </row>
  </sheetData>
  <mergeCells count="7">
    <mergeCell ref="A3:C3"/>
    <mergeCell ref="A35:Q35"/>
    <mergeCell ref="A24:A29"/>
    <mergeCell ref="A32:Q32"/>
    <mergeCell ref="A33:Q33"/>
    <mergeCell ref="A34:Q34"/>
    <mergeCell ref="C9:D9"/>
  </mergeCells>
  <phoneticPr fontId="2" type="Hiragana" alignment="distributed"/>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10</oddFooter>
  </headerFooter>
  <ignoredErrors>
    <ignoredError sqref="Q4 N2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V47"/>
  <sheetViews>
    <sheetView showGridLines="0" view="pageBreakPreview" zoomScaleNormal="100" zoomScaleSheetLayoutView="100" workbookViewId="0"/>
  </sheetViews>
  <sheetFormatPr defaultRowHeight="12" x14ac:dyDescent="0.15"/>
  <cols>
    <col min="1" max="34" width="2.75" style="28" customWidth="1"/>
    <col min="35" max="51" width="9" style="28" customWidth="1"/>
    <col min="52" max="16384" width="9" style="28"/>
  </cols>
  <sheetData>
    <row r="1" spans="1:48" ht="19.899999999999999" customHeight="1" x14ac:dyDescent="0.2">
      <c r="A1" s="27" t="s">
        <v>127</v>
      </c>
    </row>
    <row r="2" spans="1:48" ht="19.899999999999999" customHeight="1" x14ac:dyDescent="0.15">
      <c r="V2" s="6"/>
    </row>
    <row r="3" spans="1:48" ht="19.899999999999999" customHeight="1" x14ac:dyDescent="0.15">
      <c r="B3" s="28" t="s">
        <v>43</v>
      </c>
    </row>
    <row r="4" spans="1:48" ht="19.899999999999999" customHeight="1" x14ac:dyDescent="0.15"/>
    <row r="5" spans="1:48" ht="19.899999999999999" customHeight="1" x14ac:dyDescent="0.15"/>
    <row r="6" spans="1:48" ht="19.899999999999999" customHeight="1" x14ac:dyDescent="0.15"/>
    <row r="7" spans="1:48" ht="19.899999999999999" customHeight="1" x14ac:dyDescent="0.15"/>
    <row r="8" spans="1:48" ht="19.899999999999999" customHeight="1" x14ac:dyDescent="0.15">
      <c r="AV8" s="5"/>
    </row>
    <row r="9" spans="1:48" ht="19.899999999999999" customHeight="1" x14ac:dyDescent="0.15">
      <c r="AV9" s="5"/>
    </row>
    <row r="10" spans="1:48" ht="19.899999999999999" customHeight="1" x14ac:dyDescent="0.15">
      <c r="AV10" s="5"/>
    </row>
    <row r="11" spans="1:48" ht="19.899999999999999" customHeight="1" x14ac:dyDescent="0.15">
      <c r="AV11" s="5"/>
    </row>
    <row r="12" spans="1:48" ht="19.899999999999999" customHeight="1" x14ac:dyDescent="0.15">
      <c r="O12" s="28" t="s">
        <v>198</v>
      </c>
      <c r="AV12" s="5"/>
    </row>
    <row r="13" spans="1:48" ht="19.899999999999999" customHeight="1" x14ac:dyDescent="0.15">
      <c r="AV13" s="5"/>
    </row>
    <row r="14" spans="1:48" ht="19.899999999999999" customHeight="1" x14ac:dyDescent="0.15">
      <c r="AV14" s="5"/>
    </row>
    <row r="15" spans="1:48" ht="19.899999999999999" customHeight="1" x14ac:dyDescent="0.15">
      <c r="AV15" s="5"/>
    </row>
    <row r="16" spans="1:48" ht="19.899999999999999" customHeight="1" x14ac:dyDescent="0.15">
      <c r="B16" s="28" t="s">
        <v>44</v>
      </c>
      <c r="AV16" s="5"/>
    </row>
    <row r="17" spans="2:48" ht="19.899999999999999" customHeight="1" x14ac:dyDescent="0.15">
      <c r="AV17" s="5"/>
    </row>
    <row r="18" spans="2:48" ht="19.899999999999999" customHeight="1" x14ac:dyDescent="0.15">
      <c r="C18" s="37"/>
      <c r="AV18" s="5"/>
    </row>
    <row r="19" spans="2:48" ht="19.899999999999999" customHeight="1" x14ac:dyDescent="0.15">
      <c r="C19" s="37"/>
      <c r="AV19" s="5"/>
    </row>
    <row r="20" spans="2:48" ht="19.899999999999999" customHeight="1" x14ac:dyDescent="0.15">
      <c r="B20" s="38"/>
      <c r="C20" s="38"/>
      <c r="AV20" s="5"/>
    </row>
    <row r="21" spans="2:48" ht="19.899999999999999" customHeight="1" x14ac:dyDescent="0.15">
      <c r="B21" s="38"/>
      <c r="C21" s="38"/>
      <c r="AV21" s="5"/>
    </row>
    <row r="22" spans="2:48" ht="19.899999999999999" customHeight="1" x14ac:dyDescent="0.15">
      <c r="B22" s="38"/>
      <c r="C22" s="38"/>
      <c r="AV22" s="5"/>
    </row>
    <row r="23" spans="2:48" ht="19.899999999999999" customHeight="1" x14ac:dyDescent="0.15">
      <c r="B23" s="38"/>
      <c r="C23" s="38"/>
      <c r="AV23" s="5"/>
    </row>
    <row r="24" spans="2:48" ht="19.899999999999999" customHeight="1" x14ac:dyDescent="0.15">
      <c r="AV24" s="5"/>
    </row>
    <row r="25" spans="2:48" ht="19.899999999999999" customHeight="1" x14ac:dyDescent="0.15">
      <c r="AV25" s="5"/>
    </row>
    <row r="26" spans="2:48" ht="19.899999999999999" customHeight="1" x14ac:dyDescent="0.15">
      <c r="AV26" s="5"/>
    </row>
    <row r="27" spans="2:48" ht="19.899999999999999" customHeight="1" x14ac:dyDescent="0.15">
      <c r="B27" s="235"/>
      <c r="AV27" s="5"/>
    </row>
    <row r="28" spans="2:48" ht="19.899999999999999" customHeight="1" x14ac:dyDescent="0.15">
      <c r="B28" s="28" t="s">
        <v>45</v>
      </c>
      <c r="AV28" s="5"/>
    </row>
    <row r="29" spans="2:48" ht="19.899999999999999" customHeight="1" x14ac:dyDescent="0.15">
      <c r="AV29" s="5"/>
    </row>
    <row r="30" spans="2:48" ht="19.899999999999999" customHeight="1" x14ac:dyDescent="0.15">
      <c r="AV30" s="5"/>
    </row>
    <row r="31" spans="2:48" ht="19.899999999999999" customHeight="1" x14ac:dyDescent="0.15">
      <c r="AV31" s="5"/>
    </row>
    <row r="32" spans="2:48" ht="19.899999999999999" customHeight="1" x14ac:dyDescent="0.15">
      <c r="AV32" s="5"/>
    </row>
    <row r="33" spans="1:48" ht="19.899999999999999" customHeight="1" x14ac:dyDescent="0.15">
      <c r="AV33" s="5"/>
    </row>
    <row r="34" spans="1:48" ht="19.899999999999999" customHeight="1" x14ac:dyDescent="0.15">
      <c r="AV34" s="5"/>
    </row>
    <row r="35" spans="1:48" ht="19.899999999999999" customHeight="1" x14ac:dyDescent="0.15">
      <c r="AV35" s="5"/>
    </row>
    <row r="36" spans="1:48" ht="19.899999999999999" customHeight="1" x14ac:dyDescent="0.15">
      <c r="A36" s="227"/>
      <c r="AV36" s="5"/>
    </row>
    <row r="37" spans="1:48" ht="19.899999999999999" customHeight="1" x14ac:dyDescent="0.15">
      <c r="AV37" s="5"/>
    </row>
    <row r="38" spans="1:48" ht="19.899999999999999" customHeight="1" x14ac:dyDescent="0.15">
      <c r="AV38" s="5"/>
    </row>
    <row r="39" spans="1:48" ht="19.899999999999999" customHeight="1" x14ac:dyDescent="0.15">
      <c r="AV39" s="5"/>
    </row>
    <row r="40" spans="1:48" ht="19.899999999999999" customHeight="1" x14ac:dyDescent="0.15">
      <c r="B40" s="53" t="s">
        <v>406</v>
      </c>
      <c r="AV40" s="5"/>
    </row>
    <row r="41" spans="1:48" ht="19.899999999999999" customHeight="1" x14ac:dyDescent="0.15">
      <c r="AV41" s="5"/>
    </row>
    <row r="42" spans="1:48" ht="19.899999999999999" customHeight="1" x14ac:dyDescent="0.15">
      <c r="AV42" s="5"/>
    </row>
    <row r="43" spans="1:48" ht="19.899999999999999" customHeight="1" x14ac:dyDescent="0.15">
      <c r="AV43" s="5"/>
    </row>
    <row r="44" spans="1:48" ht="19.899999999999999" customHeight="1" x14ac:dyDescent="0.15">
      <c r="AV44" s="5"/>
    </row>
    <row r="45" spans="1:48" ht="19.899999999999999" customHeight="1" x14ac:dyDescent="0.15">
      <c r="AV45" s="5"/>
    </row>
    <row r="46" spans="1:48" ht="19.899999999999999" customHeight="1" x14ac:dyDescent="0.15"/>
    <row r="47" spans="1:48" ht="19.899999999999999" customHeight="1" x14ac:dyDescent="0.15"/>
  </sheetData>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T80"/>
  <sheetViews>
    <sheetView showGridLines="0" view="pageBreakPreview" zoomScaleNormal="100" zoomScaleSheetLayoutView="100" workbookViewId="0"/>
  </sheetViews>
  <sheetFormatPr defaultColWidth="9" defaultRowHeight="12" x14ac:dyDescent="0.15"/>
  <cols>
    <col min="1" max="1" width="2.875" style="5" customWidth="1"/>
    <col min="2" max="2" width="3.25" style="5" customWidth="1"/>
    <col min="3" max="3" width="8.625" style="32" customWidth="1"/>
    <col min="4" max="15" width="6.625" style="32" customWidth="1"/>
    <col min="16" max="16384" width="9" style="5"/>
  </cols>
  <sheetData>
    <row r="1" spans="1:18" ht="21.75" customHeight="1" x14ac:dyDescent="0.15">
      <c r="A1" s="7" t="s">
        <v>212</v>
      </c>
    </row>
    <row r="2" spans="1:18" ht="0.75" customHeight="1" x14ac:dyDescent="0.15">
      <c r="G2" s="33"/>
    </row>
    <row r="3" spans="1:18" ht="11.25" customHeight="1" x14ac:dyDescent="0.15">
      <c r="A3" s="7"/>
      <c r="B3" s="154" t="s">
        <v>58</v>
      </c>
    </row>
    <row r="4" spans="1:18" ht="10.5" customHeight="1" x14ac:dyDescent="0.15">
      <c r="C4" s="171" t="s">
        <v>59</v>
      </c>
      <c r="D4" s="277" t="s">
        <v>240</v>
      </c>
      <c r="E4" s="277" t="s">
        <v>241</v>
      </c>
      <c r="F4" s="277" t="s">
        <v>242</v>
      </c>
      <c r="G4" s="277" t="s">
        <v>243</v>
      </c>
      <c r="H4" s="277" t="s">
        <v>244</v>
      </c>
      <c r="I4" s="277" t="s">
        <v>245</v>
      </c>
      <c r="J4" s="277" t="s">
        <v>246</v>
      </c>
      <c r="K4" s="277" t="s">
        <v>247</v>
      </c>
      <c r="L4" s="277" t="s">
        <v>248</v>
      </c>
      <c r="M4" s="277" t="s">
        <v>195</v>
      </c>
      <c r="N4" s="277" t="s">
        <v>206</v>
      </c>
      <c r="O4" s="278" t="s">
        <v>207</v>
      </c>
      <c r="P4" s="34"/>
      <c r="Q4" s="34"/>
      <c r="R4" s="34"/>
    </row>
    <row r="5" spans="1:18" ht="11.25" customHeight="1" x14ac:dyDescent="0.15">
      <c r="C5" s="279" t="s">
        <v>451</v>
      </c>
      <c r="D5" s="35" t="s">
        <v>257</v>
      </c>
      <c r="E5" s="191">
        <v>42.9</v>
      </c>
      <c r="F5" s="191">
        <v>71.400000000000006</v>
      </c>
      <c r="G5" s="191">
        <v>71.400000000000006</v>
      </c>
      <c r="H5" s="191">
        <v>71.400000000000006</v>
      </c>
      <c r="I5" s="191">
        <v>85.7</v>
      </c>
      <c r="J5" s="191">
        <v>85.7</v>
      </c>
      <c r="K5" s="191">
        <v>85.7</v>
      </c>
      <c r="L5" s="191">
        <v>100</v>
      </c>
      <c r="M5" s="191">
        <v>85.7</v>
      </c>
      <c r="N5" s="191">
        <v>57.1</v>
      </c>
      <c r="O5" s="242">
        <v>71.400000000000006</v>
      </c>
    </row>
    <row r="6" spans="1:18" ht="11.25" customHeight="1" x14ac:dyDescent="0.15">
      <c r="C6" s="185" t="s">
        <v>101</v>
      </c>
      <c r="D6" s="191">
        <v>57.1</v>
      </c>
      <c r="E6" s="191">
        <v>85.7</v>
      </c>
      <c r="F6" s="191">
        <v>57.1</v>
      </c>
      <c r="G6" s="191">
        <v>71.400000000000006</v>
      </c>
      <c r="H6" s="191">
        <v>71.400000000000006</v>
      </c>
      <c r="I6" s="191">
        <v>57.1</v>
      </c>
      <c r="J6" s="191">
        <v>28.6</v>
      </c>
      <c r="K6" s="191">
        <v>28.6</v>
      </c>
      <c r="L6" s="191">
        <v>42.9</v>
      </c>
      <c r="M6" s="191">
        <v>85.7</v>
      </c>
      <c r="N6" s="191">
        <v>85.7</v>
      </c>
      <c r="O6" s="351">
        <v>85.7</v>
      </c>
    </row>
    <row r="7" spans="1:18" ht="11.25" customHeight="1" x14ac:dyDescent="0.15">
      <c r="C7" s="185" t="s">
        <v>102</v>
      </c>
      <c r="D7" s="191">
        <v>100</v>
      </c>
      <c r="E7" s="191">
        <v>57.1</v>
      </c>
      <c r="F7" s="191">
        <v>71.400000000000006</v>
      </c>
      <c r="G7" s="191">
        <v>71.400000000000006</v>
      </c>
      <c r="H7" s="191">
        <v>85.7</v>
      </c>
      <c r="I7" s="191">
        <v>71.400000000000006</v>
      </c>
      <c r="J7" s="191">
        <v>64.3</v>
      </c>
      <c r="K7" s="191">
        <v>57.1</v>
      </c>
      <c r="L7" s="191">
        <v>42.9</v>
      </c>
      <c r="M7" s="191">
        <v>28.6</v>
      </c>
      <c r="N7" s="191">
        <v>42.9</v>
      </c>
      <c r="O7" s="351">
        <v>57.1</v>
      </c>
    </row>
    <row r="8" spans="1:18" ht="11.25" customHeight="1" x14ac:dyDescent="0.15">
      <c r="C8" s="185" t="s">
        <v>103</v>
      </c>
      <c r="D8" s="191">
        <v>42.9</v>
      </c>
      <c r="E8" s="191">
        <v>42.9</v>
      </c>
      <c r="F8" s="191">
        <v>57.1</v>
      </c>
      <c r="G8" s="191">
        <v>42.9</v>
      </c>
      <c r="H8" s="191">
        <v>50</v>
      </c>
      <c r="I8" s="191">
        <v>71.400000000000006</v>
      </c>
      <c r="J8" s="191">
        <v>85.7</v>
      </c>
      <c r="K8" s="191">
        <v>64.3</v>
      </c>
      <c r="L8" s="191">
        <v>50</v>
      </c>
      <c r="M8" s="191">
        <v>57.1</v>
      </c>
      <c r="N8" s="191">
        <v>85.7</v>
      </c>
      <c r="O8" s="351">
        <v>71.400000000000006</v>
      </c>
    </row>
    <row r="9" spans="1:18" ht="11.25" customHeight="1" x14ac:dyDescent="0.15">
      <c r="C9" s="185" t="s">
        <v>104</v>
      </c>
      <c r="D9" s="192">
        <v>71.400000000000006</v>
      </c>
      <c r="E9" s="191">
        <v>50</v>
      </c>
      <c r="F9" s="191">
        <v>28.6</v>
      </c>
      <c r="G9" s="191">
        <v>42.9</v>
      </c>
      <c r="H9" s="191">
        <v>57.1</v>
      </c>
      <c r="I9" s="191">
        <v>42.9</v>
      </c>
      <c r="J9" s="191">
        <v>71.400000000000006</v>
      </c>
      <c r="K9" s="191">
        <v>42.9</v>
      </c>
      <c r="L9" s="191">
        <v>71.400000000000006</v>
      </c>
      <c r="M9" s="191">
        <v>42.9</v>
      </c>
      <c r="N9" s="191">
        <v>42.9</v>
      </c>
      <c r="O9" s="351">
        <v>71.400000000000006</v>
      </c>
    </row>
    <row r="10" spans="1:18" ht="11.25" customHeight="1" x14ac:dyDescent="0.15">
      <c r="C10" s="185" t="s">
        <v>99</v>
      </c>
      <c r="D10" s="192">
        <v>57.1</v>
      </c>
      <c r="E10" s="191">
        <v>42.9</v>
      </c>
      <c r="F10" s="191">
        <v>42.9</v>
      </c>
      <c r="G10" s="191">
        <v>42.9</v>
      </c>
      <c r="H10" s="191">
        <v>42.9</v>
      </c>
      <c r="I10" s="191">
        <v>57.1</v>
      </c>
      <c r="J10" s="191">
        <v>57.1</v>
      </c>
      <c r="K10" s="191">
        <v>42.9</v>
      </c>
      <c r="L10" s="191">
        <v>57.1</v>
      </c>
      <c r="M10" s="191">
        <v>57.1</v>
      </c>
      <c r="N10" s="191">
        <v>71.400000000000006</v>
      </c>
      <c r="O10" s="351">
        <v>42.9</v>
      </c>
    </row>
    <row r="11" spans="1:18" ht="11.25" customHeight="1" x14ac:dyDescent="0.15">
      <c r="C11" s="185" t="s">
        <v>105</v>
      </c>
      <c r="D11" s="192">
        <v>71.400000000000006</v>
      </c>
      <c r="E11" s="191">
        <v>85.7</v>
      </c>
      <c r="F11" s="191">
        <v>71.400000000000006</v>
      </c>
      <c r="G11" s="191">
        <v>28.6</v>
      </c>
      <c r="H11" s="191">
        <v>42.9</v>
      </c>
      <c r="I11" s="191">
        <v>28.6</v>
      </c>
      <c r="J11" s="191">
        <v>28.6</v>
      </c>
      <c r="K11" s="191">
        <v>14.3</v>
      </c>
      <c r="L11" s="191">
        <v>14.3</v>
      </c>
      <c r="M11" s="191">
        <v>0</v>
      </c>
      <c r="N11" s="191">
        <v>14.3</v>
      </c>
      <c r="O11" s="351">
        <v>0</v>
      </c>
    </row>
    <row r="12" spans="1:18" ht="11.25" customHeight="1" x14ac:dyDescent="0.15">
      <c r="C12" s="185" t="s">
        <v>106</v>
      </c>
      <c r="D12" s="192">
        <v>14.3</v>
      </c>
      <c r="E12" s="191">
        <v>0</v>
      </c>
      <c r="F12" s="191">
        <v>0</v>
      </c>
      <c r="G12" s="191">
        <v>0</v>
      </c>
      <c r="H12" s="191">
        <v>28.6</v>
      </c>
      <c r="I12" s="191">
        <v>57.1</v>
      </c>
      <c r="J12" s="191">
        <v>85.7</v>
      </c>
      <c r="K12" s="191">
        <v>100</v>
      </c>
      <c r="L12" s="191">
        <v>85.7</v>
      </c>
      <c r="M12" s="191">
        <v>85.7</v>
      </c>
      <c r="N12" s="191">
        <v>85.7</v>
      </c>
      <c r="O12" s="351">
        <v>85.7</v>
      </c>
    </row>
    <row r="13" spans="1:18" ht="11.25" customHeight="1" x14ac:dyDescent="0.15">
      <c r="C13" s="185" t="s">
        <v>197</v>
      </c>
      <c r="D13" s="192">
        <v>85.7</v>
      </c>
      <c r="E13" s="191">
        <v>100</v>
      </c>
      <c r="F13" s="191">
        <v>85.7</v>
      </c>
      <c r="G13" s="191">
        <v>71.400000000000006</v>
      </c>
      <c r="H13" s="191">
        <v>71.400000000000006</v>
      </c>
      <c r="I13" s="191">
        <v>57.1</v>
      </c>
      <c r="J13" s="191">
        <v>71.400000000000006</v>
      </c>
      <c r="K13" s="191">
        <v>71.400000000000006</v>
      </c>
      <c r="L13" s="191">
        <v>57.1</v>
      </c>
      <c r="M13" s="191">
        <v>57.1</v>
      </c>
      <c r="N13" s="191">
        <v>50</v>
      </c>
      <c r="O13" s="351">
        <v>50</v>
      </c>
    </row>
    <row r="14" spans="1:18" ht="11.25" customHeight="1" x14ac:dyDescent="0.15">
      <c r="C14" s="185" t="s">
        <v>131</v>
      </c>
      <c r="D14" s="192">
        <v>42.9</v>
      </c>
      <c r="E14" s="191">
        <v>71.400000000000006</v>
      </c>
      <c r="F14" s="191">
        <v>28.6</v>
      </c>
      <c r="G14" s="191">
        <v>50</v>
      </c>
      <c r="H14" s="191">
        <v>28.6</v>
      </c>
      <c r="I14" s="191">
        <v>42.9</v>
      </c>
      <c r="J14" s="191">
        <v>57.1</v>
      </c>
      <c r="K14" s="191">
        <v>71.400000000000006</v>
      </c>
      <c r="L14" s="191">
        <v>57.1</v>
      </c>
      <c r="M14" s="191">
        <v>57.1</v>
      </c>
      <c r="N14" s="191">
        <v>57.1</v>
      </c>
      <c r="O14" s="351">
        <v>57.1</v>
      </c>
    </row>
    <row r="15" spans="1:18" ht="11.25" customHeight="1" x14ac:dyDescent="0.15">
      <c r="C15" s="185" t="s">
        <v>111</v>
      </c>
      <c r="D15" s="191">
        <v>42.9</v>
      </c>
      <c r="E15" s="191">
        <v>57.1</v>
      </c>
      <c r="F15" s="191">
        <v>71.400000000000006</v>
      </c>
      <c r="G15" s="191">
        <v>57.1</v>
      </c>
      <c r="H15" s="191">
        <v>71.400000000000006</v>
      </c>
      <c r="I15" s="191">
        <v>57.1</v>
      </c>
      <c r="J15" s="191">
        <v>42.9</v>
      </c>
      <c r="K15" s="191">
        <v>42.9</v>
      </c>
      <c r="L15" s="191">
        <v>42.9</v>
      </c>
      <c r="M15" s="191">
        <v>28.6</v>
      </c>
      <c r="N15" s="191">
        <v>42.9</v>
      </c>
      <c r="O15" s="351">
        <v>42.9</v>
      </c>
    </row>
    <row r="16" spans="1:18" ht="11.25" customHeight="1" x14ac:dyDescent="0.15">
      <c r="C16" s="185" t="s">
        <v>151</v>
      </c>
      <c r="D16" s="191">
        <v>42.9</v>
      </c>
      <c r="E16" s="191">
        <v>57.1</v>
      </c>
      <c r="F16" s="191">
        <v>57.1</v>
      </c>
      <c r="G16" s="191">
        <v>71.400000000000006</v>
      </c>
      <c r="H16" s="191">
        <v>71.400000000000006</v>
      </c>
      <c r="I16" s="191">
        <v>71.400000000000006</v>
      </c>
      <c r="J16" s="191">
        <v>85.7</v>
      </c>
      <c r="K16" s="191">
        <v>85.7</v>
      </c>
      <c r="L16" s="191">
        <v>100</v>
      </c>
      <c r="M16" s="191">
        <v>85.7</v>
      </c>
      <c r="N16" s="191">
        <v>100</v>
      </c>
      <c r="O16" s="351">
        <v>100</v>
      </c>
    </row>
    <row r="17" spans="2:20" s="8" customFormat="1" ht="11.25" customHeight="1" x14ac:dyDescent="0.15">
      <c r="C17" s="185" t="s">
        <v>196</v>
      </c>
      <c r="D17" s="191">
        <v>100</v>
      </c>
      <c r="E17" s="191">
        <v>85.7</v>
      </c>
      <c r="F17" s="191">
        <v>71.400000000000006</v>
      </c>
      <c r="G17" s="191">
        <v>64.3</v>
      </c>
      <c r="H17" s="191">
        <v>42.9</v>
      </c>
      <c r="I17" s="191">
        <v>42.9</v>
      </c>
      <c r="J17" s="191">
        <v>28.6</v>
      </c>
      <c r="K17" s="191">
        <v>14.3</v>
      </c>
      <c r="L17" s="191">
        <v>28.6</v>
      </c>
      <c r="M17" s="191">
        <v>28.6</v>
      </c>
      <c r="N17" s="191">
        <v>28.6</v>
      </c>
      <c r="O17" s="351">
        <v>42.9</v>
      </c>
    </row>
    <row r="18" spans="2:20" s="8" customFormat="1" ht="11.25" customHeight="1" x14ac:dyDescent="0.15">
      <c r="C18" s="185" t="s">
        <v>256</v>
      </c>
      <c r="D18" s="191">
        <v>57.1</v>
      </c>
      <c r="E18" s="191">
        <v>57.1</v>
      </c>
      <c r="F18" s="191">
        <v>42.9</v>
      </c>
      <c r="G18" s="191">
        <v>42.9</v>
      </c>
      <c r="H18" s="191">
        <v>57.1</v>
      </c>
      <c r="I18" s="191">
        <v>42.9</v>
      </c>
      <c r="J18" s="191">
        <v>0</v>
      </c>
      <c r="K18" s="191">
        <v>0</v>
      </c>
      <c r="L18" s="191">
        <v>42.9</v>
      </c>
      <c r="M18" s="191">
        <v>28.6</v>
      </c>
      <c r="N18" s="191">
        <v>28.6</v>
      </c>
      <c r="O18" s="351">
        <v>42.9</v>
      </c>
    </row>
    <row r="19" spans="2:20" s="8" customFormat="1" ht="11.25" customHeight="1" x14ac:dyDescent="0.15">
      <c r="C19" s="185" t="s">
        <v>310</v>
      </c>
      <c r="D19" s="191">
        <v>85.7</v>
      </c>
      <c r="E19" s="191">
        <v>28.6</v>
      </c>
      <c r="F19" s="191">
        <v>28.6</v>
      </c>
      <c r="G19" s="191">
        <v>42.9</v>
      </c>
      <c r="H19" s="191">
        <v>50</v>
      </c>
      <c r="I19" s="191">
        <v>35.700000000000003</v>
      </c>
      <c r="J19" s="191">
        <v>71.400000000000006</v>
      </c>
      <c r="K19" s="191">
        <v>57.1</v>
      </c>
      <c r="L19" s="191">
        <v>57.1</v>
      </c>
      <c r="M19" s="191">
        <v>85.7</v>
      </c>
      <c r="N19" s="191">
        <v>71.400000000000006</v>
      </c>
      <c r="O19" s="351">
        <v>57.1</v>
      </c>
    </row>
    <row r="20" spans="2:20" s="8" customFormat="1" ht="11.25" customHeight="1" x14ac:dyDescent="0.15">
      <c r="C20" s="185" t="s">
        <v>329</v>
      </c>
      <c r="D20" s="191">
        <v>42.9</v>
      </c>
      <c r="E20" s="191">
        <v>71.400000000000006</v>
      </c>
      <c r="F20" s="191">
        <v>57.1</v>
      </c>
      <c r="G20" s="191">
        <v>71.400000000000006</v>
      </c>
      <c r="H20" s="191">
        <v>42.9</v>
      </c>
      <c r="I20" s="191">
        <v>71.400000000000006</v>
      </c>
      <c r="J20" s="191">
        <v>85.7</v>
      </c>
      <c r="K20" s="191">
        <v>71.400000000000006</v>
      </c>
      <c r="L20" s="191">
        <v>85.7</v>
      </c>
      <c r="M20" s="191">
        <v>85.7</v>
      </c>
      <c r="N20" s="191">
        <v>64.3</v>
      </c>
      <c r="O20" s="351">
        <v>57.1</v>
      </c>
    </row>
    <row r="21" spans="2:20" s="8" customFormat="1" ht="11.25" customHeight="1" x14ac:dyDescent="0.15">
      <c r="C21" s="185" t="s">
        <v>354</v>
      </c>
      <c r="D21" s="191">
        <v>71.400000000000006</v>
      </c>
      <c r="E21" s="191">
        <v>28.6</v>
      </c>
      <c r="F21" s="191">
        <v>85.7</v>
      </c>
      <c r="G21" s="191">
        <v>85.7</v>
      </c>
      <c r="H21" s="191">
        <v>100</v>
      </c>
      <c r="I21" s="191">
        <v>57.1</v>
      </c>
      <c r="J21" s="191">
        <v>71.400000000000006</v>
      </c>
      <c r="K21" s="191">
        <v>57.1</v>
      </c>
      <c r="L21" s="191">
        <v>14.3</v>
      </c>
      <c r="M21" s="191">
        <v>57.1</v>
      </c>
      <c r="N21" s="191">
        <v>28.6</v>
      </c>
      <c r="O21" s="351">
        <v>28.6</v>
      </c>
    </row>
    <row r="22" spans="2:20" s="8" customFormat="1" ht="11.25" customHeight="1" x14ac:dyDescent="0.15">
      <c r="C22" s="185" t="s">
        <v>386</v>
      </c>
      <c r="D22" s="191">
        <v>0</v>
      </c>
      <c r="E22" s="191">
        <v>57.1</v>
      </c>
      <c r="F22" s="191">
        <v>28.6</v>
      </c>
      <c r="G22" s="191">
        <v>28.6</v>
      </c>
      <c r="H22" s="191">
        <v>42.9</v>
      </c>
      <c r="I22" s="191">
        <v>42.9</v>
      </c>
      <c r="J22" s="191">
        <v>28.6</v>
      </c>
      <c r="K22" s="191">
        <v>42.9</v>
      </c>
      <c r="L22" s="191">
        <v>57.1</v>
      </c>
      <c r="M22" s="191">
        <v>35.700000000000003</v>
      </c>
      <c r="N22" s="191">
        <v>28.6</v>
      </c>
      <c r="O22" s="351">
        <v>42.9</v>
      </c>
    </row>
    <row r="23" spans="2:20" s="8" customFormat="1" ht="11.25" customHeight="1" x14ac:dyDescent="0.15">
      <c r="C23" s="185" t="s">
        <v>384</v>
      </c>
      <c r="D23" s="191">
        <v>28.6</v>
      </c>
      <c r="E23" s="191">
        <v>42.9</v>
      </c>
      <c r="F23" s="191">
        <v>57.1</v>
      </c>
      <c r="G23" s="191">
        <v>0</v>
      </c>
      <c r="H23" s="191">
        <v>0</v>
      </c>
      <c r="I23" s="191">
        <v>14.3</v>
      </c>
      <c r="J23" s="191">
        <v>14.3</v>
      </c>
      <c r="K23" s="191">
        <v>42.9</v>
      </c>
      <c r="L23" s="191">
        <v>57.1</v>
      </c>
      <c r="M23" s="191">
        <v>85.7</v>
      </c>
      <c r="N23" s="191">
        <v>100</v>
      </c>
      <c r="O23" s="351">
        <v>85.7</v>
      </c>
    </row>
    <row r="24" spans="2:20" s="8" customFormat="1" ht="11.25" customHeight="1" x14ac:dyDescent="0.15">
      <c r="C24" s="185" t="s">
        <v>385</v>
      </c>
      <c r="D24" s="191">
        <v>71.400000000000006</v>
      </c>
      <c r="E24" s="191">
        <v>85.7</v>
      </c>
      <c r="F24" s="191">
        <v>57.1</v>
      </c>
      <c r="G24" s="191">
        <v>71.400000000000006</v>
      </c>
      <c r="H24" s="191">
        <v>57.1</v>
      </c>
      <c r="I24" s="191">
        <v>71.400000000000006</v>
      </c>
      <c r="J24" s="191">
        <v>71.400000000000006</v>
      </c>
      <c r="K24" s="191">
        <v>85.7</v>
      </c>
      <c r="L24" s="191">
        <v>85.7</v>
      </c>
      <c r="M24" s="191">
        <v>71.400000000000006</v>
      </c>
      <c r="N24" s="191">
        <v>42.9</v>
      </c>
      <c r="O24" s="351">
        <v>28.6</v>
      </c>
    </row>
    <row r="25" spans="2:20" s="8" customFormat="1" ht="11.25" customHeight="1" x14ac:dyDescent="0.15">
      <c r="C25" s="185" t="s">
        <v>397</v>
      </c>
      <c r="D25" s="191">
        <v>42.9</v>
      </c>
      <c r="E25" s="191">
        <v>57.1</v>
      </c>
      <c r="F25" s="191">
        <v>42.9</v>
      </c>
      <c r="G25" s="191">
        <v>42.9</v>
      </c>
      <c r="H25" s="191">
        <v>42.9</v>
      </c>
      <c r="I25" s="191">
        <v>57.1</v>
      </c>
      <c r="J25" s="191">
        <v>42.9</v>
      </c>
      <c r="K25" s="191">
        <v>71.400000000000006</v>
      </c>
      <c r="L25" s="191">
        <v>28.6</v>
      </c>
      <c r="M25" s="191">
        <v>42.9</v>
      </c>
      <c r="N25" s="191">
        <v>42.9</v>
      </c>
      <c r="O25" s="351">
        <v>28.6</v>
      </c>
    </row>
    <row r="26" spans="2:20" s="8" customFormat="1" ht="11.25" customHeight="1" x14ac:dyDescent="0.15">
      <c r="C26" s="185" t="s">
        <v>409</v>
      </c>
      <c r="D26" s="191">
        <v>42.9</v>
      </c>
      <c r="E26" s="191">
        <v>71.400000000000006</v>
      </c>
      <c r="F26" s="191">
        <v>71.400000000000006</v>
      </c>
      <c r="G26" s="191">
        <v>57.1</v>
      </c>
      <c r="H26" s="191">
        <v>57.1</v>
      </c>
      <c r="I26" s="191">
        <v>28.6</v>
      </c>
      <c r="J26" s="191">
        <v>28.6</v>
      </c>
      <c r="K26" s="191">
        <v>28.6</v>
      </c>
      <c r="L26" s="191">
        <v>28.6</v>
      </c>
      <c r="M26" s="191">
        <v>42.9</v>
      </c>
      <c r="N26" s="191">
        <v>42.9</v>
      </c>
      <c r="O26" s="351">
        <v>42.9</v>
      </c>
    </row>
    <row r="27" spans="2:20" s="8" customFormat="1" ht="11.25" customHeight="1" x14ac:dyDescent="0.15">
      <c r="C27" s="186" t="s">
        <v>450</v>
      </c>
      <c r="D27" s="193">
        <v>28.6</v>
      </c>
      <c r="E27" s="193">
        <v>42.9</v>
      </c>
      <c r="F27" s="193">
        <v>35.700000000000003</v>
      </c>
      <c r="G27" s="193"/>
      <c r="H27" s="193"/>
      <c r="I27" s="193"/>
      <c r="J27" s="193"/>
      <c r="K27" s="193"/>
      <c r="L27" s="193"/>
      <c r="M27" s="193"/>
      <c r="N27" s="193"/>
      <c r="O27" s="352"/>
    </row>
    <row r="28" spans="2:20" ht="3" customHeight="1" x14ac:dyDescent="0.15">
      <c r="D28" s="35"/>
      <c r="E28" s="35"/>
      <c r="O28" s="9"/>
      <c r="R28" s="3"/>
      <c r="S28" s="3"/>
      <c r="T28" s="3"/>
    </row>
    <row r="29" spans="2:20" ht="11.25" customHeight="1" x14ac:dyDescent="0.15">
      <c r="B29" s="154" t="s">
        <v>60</v>
      </c>
    </row>
    <row r="30" spans="2:20" ht="10.5" customHeight="1" x14ac:dyDescent="0.15">
      <c r="C30" s="171" t="s">
        <v>59</v>
      </c>
      <c r="D30" s="277" t="s">
        <v>240</v>
      </c>
      <c r="E30" s="277" t="s">
        <v>241</v>
      </c>
      <c r="F30" s="277" t="s">
        <v>242</v>
      </c>
      <c r="G30" s="277" t="s">
        <v>243</v>
      </c>
      <c r="H30" s="277" t="s">
        <v>244</v>
      </c>
      <c r="I30" s="277" t="s">
        <v>245</v>
      </c>
      <c r="J30" s="277" t="s">
        <v>246</v>
      </c>
      <c r="K30" s="277" t="s">
        <v>247</v>
      </c>
      <c r="L30" s="277" t="s">
        <v>248</v>
      </c>
      <c r="M30" s="277" t="s">
        <v>195</v>
      </c>
      <c r="N30" s="277" t="s">
        <v>206</v>
      </c>
      <c r="O30" s="278" t="s">
        <v>207</v>
      </c>
    </row>
    <row r="31" spans="2:20" ht="11.25" customHeight="1" x14ac:dyDescent="0.15">
      <c r="B31" s="8"/>
      <c r="C31" s="279" t="s">
        <v>451</v>
      </c>
      <c r="D31" s="35" t="s">
        <v>257</v>
      </c>
      <c r="E31" s="191">
        <v>14.3</v>
      </c>
      <c r="F31" s="191">
        <v>28.6</v>
      </c>
      <c r="G31" s="191">
        <v>64.3</v>
      </c>
      <c r="H31" s="191">
        <v>100</v>
      </c>
      <c r="I31" s="191">
        <v>85.7</v>
      </c>
      <c r="J31" s="191">
        <v>100</v>
      </c>
      <c r="K31" s="191">
        <v>100</v>
      </c>
      <c r="L31" s="191">
        <v>100</v>
      </c>
      <c r="M31" s="191">
        <v>100</v>
      </c>
      <c r="N31" s="191">
        <v>100</v>
      </c>
      <c r="O31" s="242">
        <v>100</v>
      </c>
    </row>
    <row r="32" spans="2:20" ht="11.25" customHeight="1" x14ac:dyDescent="0.15">
      <c r="B32" s="8"/>
      <c r="C32" s="185" t="s">
        <v>101</v>
      </c>
      <c r="D32" s="191">
        <v>85.7</v>
      </c>
      <c r="E32" s="191">
        <v>85.7</v>
      </c>
      <c r="F32" s="191">
        <v>85.7</v>
      </c>
      <c r="G32" s="191">
        <v>71.400000000000006</v>
      </c>
      <c r="H32" s="191">
        <v>85.7</v>
      </c>
      <c r="I32" s="191">
        <v>78.599999999999994</v>
      </c>
      <c r="J32" s="191">
        <v>42.9</v>
      </c>
      <c r="K32" s="191">
        <v>57.1</v>
      </c>
      <c r="L32" s="191">
        <v>42.9</v>
      </c>
      <c r="M32" s="191">
        <v>71.400000000000006</v>
      </c>
      <c r="N32" s="191">
        <v>71.400000000000006</v>
      </c>
      <c r="O32" s="351">
        <v>85.7</v>
      </c>
    </row>
    <row r="33" spans="1:15" ht="11.25" customHeight="1" x14ac:dyDescent="0.15">
      <c r="C33" s="185" t="s">
        <v>102</v>
      </c>
      <c r="D33" s="191">
        <v>85.7</v>
      </c>
      <c r="E33" s="191">
        <v>85.7</v>
      </c>
      <c r="F33" s="191">
        <v>42.9</v>
      </c>
      <c r="G33" s="191">
        <v>71.400000000000006</v>
      </c>
      <c r="H33" s="191">
        <v>78.599999999999994</v>
      </c>
      <c r="I33" s="191">
        <v>57.1</v>
      </c>
      <c r="J33" s="191">
        <v>42.9</v>
      </c>
      <c r="K33" s="191">
        <v>71.400000000000006</v>
      </c>
      <c r="L33" s="191">
        <v>35.700000000000003</v>
      </c>
      <c r="M33" s="191">
        <v>28.6</v>
      </c>
      <c r="N33" s="191">
        <v>14.3</v>
      </c>
      <c r="O33" s="351">
        <v>14.3</v>
      </c>
    </row>
    <row r="34" spans="1:15" ht="11.25" customHeight="1" x14ac:dyDescent="0.15">
      <c r="C34" s="185" t="s">
        <v>103</v>
      </c>
      <c r="D34" s="191">
        <v>42.9</v>
      </c>
      <c r="E34" s="191">
        <v>28.6</v>
      </c>
      <c r="F34" s="191">
        <v>42.9</v>
      </c>
      <c r="G34" s="191">
        <v>71.400000000000006</v>
      </c>
      <c r="H34" s="191">
        <v>57.1</v>
      </c>
      <c r="I34" s="191">
        <v>57.1</v>
      </c>
      <c r="J34" s="191">
        <v>71.400000000000006</v>
      </c>
      <c r="K34" s="191">
        <v>85.7</v>
      </c>
      <c r="L34" s="191">
        <v>14.3</v>
      </c>
      <c r="M34" s="191">
        <v>64.3</v>
      </c>
      <c r="N34" s="191">
        <v>64.3</v>
      </c>
      <c r="O34" s="351">
        <v>57.1</v>
      </c>
    </row>
    <row r="35" spans="1:15" ht="11.25" customHeight="1" x14ac:dyDescent="0.15">
      <c r="B35" s="234"/>
      <c r="C35" s="185" t="s">
        <v>104</v>
      </c>
      <c r="D35" s="191">
        <v>42.9</v>
      </c>
      <c r="E35" s="191">
        <v>85.7</v>
      </c>
      <c r="F35" s="191">
        <v>71.400000000000006</v>
      </c>
      <c r="G35" s="191">
        <v>85.7</v>
      </c>
      <c r="H35" s="191">
        <v>85.7</v>
      </c>
      <c r="I35" s="191">
        <v>71.400000000000006</v>
      </c>
      <c r="J35" s="191">
        <v>42.9</v>
      </c>
      <c r="K35" s="191">
        <v>57.1</v>
      </c>
      <c r="L35" s="191">
        <v>42.9</v>
      </c>
      <c r="M35" s="191">
        <v>14.3</v>
      </c>
      <c r="N35" s="191">
        <v>28.6</v>
      </c>
      <c r="O35" s="351">
        <v>71.400000000000006</v>
      </c>
    </row>
    <row r="36" spans="1:15" ht="11.25" customHeight="1" x14ac:dyDescent="0.15">
      <c r="C36" s="185" t="s">
        <v>99</v>
      </c>
      <c r="D36" s="192">
        <v>50</v>
      </c>
      <c r="E36" s="191">
        <v>42.9</v>
      </c>
      <c r="F36" s="191">
        <v>57.1</v>
      </c>
      <c r="G36" s="191">
        <v>42.9</v>
      </c>
      <c r="H36" s="191">
        <v>14.3</v>
      </c>
      <c r="I36" s="191">
        <v>57.1</v>
      </c>
      <c r="J36" s="191">
        <v>57.1</v>
      </c>
      <c r="K36" s="191">
        <v>57.1</v>
      </c>
      <c r="L36" s="191">
        <v>71.400000000000006</v>
      </c>
      <c r="M36" s="191">
        <v>71.400000000000006</v>
      </c>
      <c r="N36" s="191">
        <v>57.1</v>
      </c>
      <c r="O36" s="351">
        <v>57.1</v>
      </c>
    </row>
    <row r="37" spans="1:15" ht="11.25" customHeight="1" x14ac:dyDescent="0.15">
      <c r="C37" s="185" t="s">
        <v>105</v>
      </c>
      <c r="D37" s="192">
        <v>64.3</v>
      </c>
      <c r="E37" s="191">
        <v>64.3</v>
      </c>
      <c r="F37" s="191">
        <v>85.7</v>
      </c>
      <c r="G37" s="191">
        <v>57.1</v>
      </c>
      <c r="H37" s="191">
        <v>28.6</v>
      </c>
      <c r="I37" s="191">
        <v>28.6</v>
      </c>
      <c r="J37" s="191">
        <v>14.3</v>
      </c>
      <c r="K37" s="191">
        <v>0</v>
      </c>
      <c r="L37" s="191">
        <v>0</v>
      </c>
      <c r="M37" s="191">
        <v>0</v>
      </c>
      <c r="N37" s="191">
        <v>14.3</v>
      </c>
      <c r="O37" s="351">
        <v>0</v>
      </c>
    </row>
    <row r="38" spans="1:15" ht="11.25" customHeight="1" x14ac:dyDescent="0.15">
      <c r="C38" s="185" t="s">
        <v>106</v>
      </c>
      <c r="D38" s="192">
        <v>0</v>
      </c>
      <c r="E38" s="191">
        <v>0</v>
      </c>
      <c r="F38" s="191">
        <v>0</v>
      </c>
      <c r="G38" s="191">
        <v>0</v>
      </c>
      <c r="H38" s="191">
        <v>14.3</v>
      </c>
      <c r="I38" s="191">
        <v>42.9</v>
      </c>
      <c r="J38" s="191">
        <v>71.400000000000006</v>
      </c>
      <c r="K38" s="191">
        <v>85.7</v>
      </c>
      <c r="L38" s="191">
        <v>100</v>
      </c>
      <c r="M38" s="191">
        <v>85.7</v>
      </c>
      <c r="N38" s="191">
        <v>100</v>
      </c>
      <c r="O38" s="351">
        <v>100</v>
      </c>
    </row>
    <row r="39" spans="1:15" ht="11.25" customHeight="1" x14ac:dyDescent="0.15">
      <c r="C39" s="185" t="s">
        <v>197</v>
      </c>
      <c r="D39" s="192">
        <v>100</v>
      </c>
      <c r="E39" s="191">
        <v>100</v>
      </c>
      <c r="F39" s="191">
        <v>85.7</v>
      </c>
      <c r="G39" s="191">
        <v>100</v>
      </c>
      <c r="H39" s="191">
        <v>85.7</v>
      </c>
      <c r="I39" s="191">
        <v>100</v>
      </c>
      <c r="J39" s="191">
        <v>100</v>
      </c>
      <c r="K39" s="191">
        <v>85.7</v>
      </c>
      <c r="L39" s="191">
        <v>42.9</v>
      </c>
      <c r="M39" s="191">
        <v>42.9</v>
      </c>
      <c r="N39" s="191">
        <v>28.6</v>
      </c>
      <c r="O39" s="351">
        <v>57.1</v>
      </c>
    </row>
    <row r="40" spans="1:15" ht="11.25" customHeight="1" x14ac:dyDescent="0.15">
      <c r="C40" s="185" t="s">
        <v>131</v>
      </c>
      <c r="D40" s="192">
        <v>71.400000000000006</v>
      </c>
      <c r="E40" s="191">
        <v>71.400000000000006</v>
      </c>
      <c r="F40" s="191">
        <v>14.3</v>
      </c>
      <c r="G40" s="191">
        <v>28.6</v>
      </c>
      <c r="H40" s="191">
        <v>28.6</v>
      </c>
      <c r="I40" s="191">
        <v>28.6</v>
      </c>
      <c r="J40" s="191">
        <v>42.9</v>
      </c>
      <c r="K40" s="191">
        <v>85.7</v>
      </c>
      <c r="L40" s="191">
        <v>71.400000000000006</v>
      </c>
      <c r="M40" s="191">
        <v>57.1</v>
      </c>
      <c r="N40" s="191">
        <v>57.1</v>
      </c>
      <c r="O40" s="351">
        <v>28.6</v>
      </c>
    </row>
    <row r="41" spans="1:15" ht="11.25" customHeight="1" x14ac:dyDescent="0.15">
      <c r="A41" s="34"/>
      <c r="C41" s="185" t="s">
        <v>111</v>
      </c>
      <c r="D41" s="191">
        <v>57.1</v>
      </c>
      <c r="E41" s="191">
        <v>57.1</v>
      </c>
      <c r="F41" s="191">
        <v>42.9</v>
      </c>
      <c r="G41" s="191">
        <v>42.9</v>
      </c>
      <c r="H41" s="191">
        <v>85.7</v>
      </c>
      <c r="I41" s="191">
        <v>71.400000000000006</v>
      </c>
      <c r="J41" s="191">
        <v>57.1</v>
      </c>
      <c r="K41" s="191">
        <v>57.1</v>
      </c>
      <c r="L41" s="191">
        <v>85.7</v>
      </c>
      <c r="M41" s="191">
        <v>28.6</v>
      </c>
      <c r="N41" s="191">
        <v>14.3</v>
      </c>
      <c r="O41" s="351">
        <v>57.1</v>
      </c>
    </row>
    <row r="42" spans="1:15" ht="11.25" customHeight="1" x14ac:dyDescent="0.15">
      <c r="C42" s="185" t="s">
        <v>151</v>
      </c>
      <c r="D42" s="191">
        <v>14.3</v>
      </c>
      <c r="E42" s="191">
        <v>0</v>
      </c>
      <c r="F42" s="191">
        <v>71.400000000000006</v>
      </c>
      <c r="G42" s="191">
        <v>42.9</v>
      </c>
      <c r="H42" s="191">
        <v>28.6</v>
      </c>
      <c r="I42" s="191">
        <v>71.400000000000006</v>
      </c>
      <c r="J42" s="191">
        <v>57.1</v>
      </c>
      <c r="K42" s="191">
        <v>57.1</v>
      </c>
      <c r="L42" s="191">
        <v>85.7</v>
      </c>
      <c r="M42" s="191">
        <v>85.7</v>
      </c>
      <c r="N42" s="191">
        <v>100</v>
      </c>
      <c r="O42" s="351">
        <v>100</v>
      </c>
    </row>
    <row r="43" spans="1:15" s="8" customFormat="1" ht="11.25" customHeight="1" x14ac:dyDescent="0.15">
      <c r="C43" s="185" t="s">
        <v>196</v>
      </c>
      <c r="D43" s="191">
        <v>100</v>
      </c>
      <c r="E43" s="191">
        <v>100</v>
      </c>
      <c r="F43" s="191">
        <v>100</v>
      </c>
      <c r="G43" s="191">
        <v>85.7</v>
      </c>
      <c r="H43" s="191">
        <v>71.400000000000006</v>
      </c>
      <c r="I43" s="191">
        <v>57.1</v>
      </c>
      <c r="J43" s="191">
        <v>57.1</v>
      </c>
      <c r="K43" s="191">
        <v>28.6</v>
      </c>
      <c r="L43" s="191">
        <v>57.1</v>
      </c>
      <c r="M43" s="191">
        <v>14.3</v>
      </c>
      <c r="N43" s="191">
        <v>57.1</v>
      </c>
      <c r="O43" s="351">
        <v>28.6</v>
      </c>
    </row>
    <row r="44" spans="1:15" s="8" customFormat="1" ht="11.25" customHeight="1" x14ac:dyDescent="0.15">
      <c r="C44" s="185" t="s">
        <v>256</v>
      </c>
      <c r="D44" s="191">
        <v>57.1</v>
      </c>
      <c r="E44" s="191">
        <v>42.9</v>
      </c>
      <c r="F44" s="191">
        <v>28.6</v>
      </c>
      <c r="G44" s="191">
        <v>28.6</v>
      </c>
      <c r="H44" s="191">
        <v>28.6</v>
      </c>
      <c r="I44" s="191">
        <v>0</v>
      </c>
      <c r="J44" s="191">
        <v>28.6</v>
      </c>
      <c r="K44" s="191">
        <v>14.3</v>
      </c>
      <c r="L44" s="191">
        <v>28.6</v>
      </c>
      <c r="M44" s="191">
        <v>42.9</v>
      </c>
      <c r="N44" s="191">
        <v>50</v>
      </c>
      <c r="O44" s="351">
        <v>57.1</v>
      </c>
    </row>
    <row r="45" spans="1:15" s="8" customFormat="1" ht="11.25" customHeight="1" x14ac:dyDescent="0.15">
      <c r="C45" s="185" t="s">
        <v>310</v>
      </c>
      <c r="D45" s="191">
        <v>78.599999999999994</v>
      </c>
      <c r="E45" s="191">
        <v>92.9</v>
      </c>
      <c r="F45" s="191">
        <v>42.9</v>
      </c>
      <c r="G45" s="191">
        <v>50</v>
      </c>
      <c r="H45" s="191">
        <v>66.7</v>
      </c>
      <c r="I45" s="191">
        <v>50</v>
      </c>
      <c r="J45" s="191">
        <v>100</v>
      </c>
      <c r="K45" s="191">
        <v>83.3</v>
      </c>
      <c r="L45" s="191">
        <v>75</v>
      </c>
      <c r="M45" s="191">
        <v>100</v>
      </c>
      <c r="N45" s="191">
        <v>66.7</v>
      </c>
      <c r="O45" s="351">
        <v>33.299999999999997</v>
      </c>
    </row>
    <row r="46" spans="1:15" s="8" customFormat="1" ht="11.25" customHeight="1" x14ac:dyDescent="0.15">
      <c r="C46" s="185" t="s">
        <v>329</v>
      </c>
      <c r="D46" s="191">
        <v>50</v>
      </c>
      <c r="E46" s="191">
        <v>66.7</v>
      </c>
      <c r="F46" s="191">
        <v>66.7</v>
      </c>
      <c r="G46" s="191">
        <v>83.3</v>
      </c>
      <c r="H46" s="191">
        <v>66.7</v>
      </c>
      <c r="I46" s="191">
        <v>66.7</v>
      </c>
      <c r="J46" s="191">
        <v>66.7</v>
      </c>
      <c r="K46" s="191">
        <v>83.3</v>
      </c>
      <c r="L46" s="191">
        <v>16.7</v>
      </c>
      <c r="M46" s="191">
        <v>66.7</v>
      </c>
      <c r="N46" s="191">
        <v>100</v>
      </c>
      <c r="O46" s="351">
        <v>83.3</v>
      </c>
    </row>
    <row r="47" spans="1:15" s="8" customFormat="1" ht="11.25" customHeight="1" x14ac:dyDescent="0.15">
      <c r="C47" s="185" t="s">
        <v>354</v>
      </c>
      <c r="D47" s="191">
        <v>33.299999999999997</v>
      </c>
      <c r="E47" s="191">
        <v>50</v>
      </c>
      <c r="F47" s="191">
        <v>41.7</v>
      </c>
      <c r="G47" s="191">
        <v>58.3</v>
      </c>
      <c r="H47" s="191">
        <v>33.299999999999997</v>
      </c>
      <c r="I47" s="191">
        <v>50</v>
      </c>
      <c r="J47" s="191">
        <v>66.7</v>
      </c>
      <c r="K47" s="191">
        <v>41.7</v>
      </c>
      <c r="L47" s="191">
        <v>50</v>
      </c>
      <c r="M47" s="191">
        <v>33.299999999999997</v>
      </c>
      <c r="N47" s="191">
        <v>0</v>
      </c>
      <c r="O47" s="351">
        <v>16.7</v>
      </c>
    </row>
    <row r="48" spans="1:15" s="8" customFormat="1" ht="11.25" customHeight="1" x14ac:dyDescent="0.15">
      <c r="C48" s="185" t="s">
        <v>386</v>
      </c>
      <c r="D48" s="191">
        <v>50</v>
      </c>
      <c r="E48" s="191">
        <v>33.299999999999997</v>
      </c>
      <c r="F48" s="191">
        <v>66.7</v>
      </c>
      <c r="G48" s="191">
        <v>50</v>
      </c>
      <c r="H48" s="191">
        <v>66.7</v>
      </c>
      <c r="I48" s="191">
        <v>66.7</v>
      </c>
      <c r="J48" s="191">
        <v>16.7</v>
      </c>
      <c r="K48" s="191">
        <v>50</v>
      </c>
      <c r="L48" s="191">
        <v>66.7</v>
      </c>
      <c r="M48" s="191">
        <v>33.299999999999997</v>
      </c>
      <c r="N48" s="191">
        <v>41.7</v>
      </c>
      <c r="O48" s="351">
        <v>33.299999999999997</v>
      </c>
    </row>
    <row r="49" spans="1:15" s="8" customFormat="1" ht="11.25" customHeight="1" x14ac:dyDescent="0.15">
      <c r="C49" s="185" t="s">
        <v>384</v>
      </c>
      <c r="D49" s="191">
        <v>0</v>
      </c>
      <c r="E49" s="191">
        <v>16.7</v>
      </c>
      <c r="F49" s="191">
        <v>16.7</v>
      </c>
      <c r="G49" s="191">
        <v>16.7</v>
      </c>
      <c r="H49" s="191">
        <v>33.299999999999997</v>
      </c>
      <c r="I49" s="191">
        <v>16.7</v>
      </c>
      <c r="J49" s="191">
        <v>0</v>
      </c>
      <c r="K49" s="191">
        <v>0</v>
      </c>
      <c r="L49" s="191">
        <v>16.7</v>
      </c>
      <c r="M49" s="191">
        <v>66.7</v>
      </c>
      <c r="N49" s="191">
        <v>66.7</v>
      </c>
      <c r="O49" s="351">
        <v>66.7</v>
      </c>
    </row>
    <row r="50" spans="1:15" s="8" customFormat="1" ht="11.25" customHeight="1" x14ac:dyDescent="0.15">
      <c r="C50" s="185" t="s">
        <v>385</v>
      </c>
      <c r="D50" s="191">
        <v>100</v>
      </c>
      <c r="E50" s="191">
        <v>100</v>
      </c>
      <c r="F50" s="191">
        <v>66.7</v>
      </c>
      <c r="G50" s="191">
        <v>83.3</v>
      </c>
      <c r="H50" s="191">
        <v>66.7</v>
      </c>
      <c r="I50" s="191">
        <v>50</v>
      </c>
      <c r="J50" s="191">
        <v>83.3</v>
      </c>
      <c r="K50" s="191">
        <v>83.3</v>
      </c>
      <c r="L50" s="191">
        <v>66.7</v>
      </c>
      <c r="M50" s="191">
        <v>66.7</v>
      </c>
      <c r="N50" s="191">
        <v>66.7</v>
      </c>
      <c r="O50" s="351">
        <v>66.7</v>
      </c>
    </row>
    <row r="51" spans="1:15" s="8" customFormat="1" ht="11.25" customHeight="1" x14ac:dyDescent="0.15">
      <c r="C51" s="185" t="s">
        <v>397</v>
      </c>
      <c r="D51" s="191">
        <v>100</v>
      </c>
      <c r="E51" s="191">
        <v>83.3</v>
      </c>
      <c r="F51" s="191">
        <v>83.3</v>
      </c>
      <c r="G51" s="191">
        <v>50</v>
      </c>
      <c r="H51" s="191">
        <v>66.7</v>
      </c>
      <c r="I51" s="191">
        <v>66.7</v>
      </c>
      <c r="J51" s="191">
        <v>83.3</v>
      </c>
      <c r="K51" s="191">
        <v>50</v>
      </c>
      <c r="L51" s="191">
        <v>66.7</v>
      </c>
      <c r="M51" s="191">
        <v>66.7</v>
      </c>
      <c r="N51" s="191">
        <v>50</v>
      </c>
      <c r="O51" s="351">
        <v>33.299999999999997</v>
      </c>
    </row>
    <row r="52" spans="1:15" s="8" customFormat="1" ht="11.25" customHeight="1" x14ac:dyDescent="0.15">
      <c r="C52" s="185" t="s">
        <v>409</v>
      </c>
      <c r="D52" s="191">
        <v>66.7</v>
      </c>
      <c r="E52" s="191">
        <v>0</v>
      </c>
      <c r="F52" s="191">
        <v>33.299999999999997</v>
      </c>
      <c r="G52" s="191">
        <v>33.299999999999997</v>
      </c>
      <c r="H52" s="191">
        <v>33.299999999999997</v>
      </c>
      <c r="I52" s="191">
        <v>16.7</v>
      </c>
      <c r="J52" s="191">
        <v>33.299999999999997</v>
      </c>
      <c r="K52" s="191">
        <v>50</v>
      </c>
      <c r="L52" s="191">
        <v>50</v>
      </c>
      <c r="M52" s="191">
        <v>50</v>
      </c>
      <c r="N52" s="191">
        <v>33.299999999999997</v>
      </c>
      <c r="O52" s="351">
        <v>0</v>
      </c>
    </row>
    <row r="53" spans="1:15" s="8" customFormat="1" ht="11.25" customHeight="1" x14ac:dyDescent="0.15">
      <c r="C53" s="186" t="s">
        <v>450</v>
      </c>
      <c r="D53" s="193">
        <v>0</v>
      </c>
      <c r="E53" s="193">
        <v>16.7</v>
      </c>
      <c r="F53" s="193">
        <v>50</v>
      </c>
      <c r="G53" s="193"/>
      <c r="H53" s="193"/>
      <c r="I53" s="193"/>
      <c r="J53" s="193"/>
      <c r="K53" s="193"/>
      <c r="L53" s="193"/>
      <c r="M53" s="193"/>
      <c r="N53" s="193"/>
      <c r="O53" s="352"/>
    </row>
    <row r="54" spans="1:15" ht="3" customHeight="1" x14ac:dyDescent="0.15">
      <c r="A54" s="34"/>
    </row>
    <row r="55" spans="1:15" ht="11.25" customHeight="1" x14ac:dyDescent="0.15">
      <c r="B55" s="154" t="s">
        <v>61</v>
      </c>
    </row>
    <row r="56" spans="1:15" ht="10.5" customHeight="1" x14ac:dyDescent="0.15">
      <c r="C56" s="280" t="s">
        <v>59</v>
      </c>
      <c r="D56" s="277" t="s">
        <v>240</v>
      </c>
      <c r="E56" s="277" t="s">
        <v>241</v>
      </c>
      <c r="F56" s="277" t="s">
        <v>242</v>
      </c>
      <c r="G56" s="277" t="s">
        <v>243</v>
      </c>
      <c r="H56" s="277" t="s">
        <v>244</v>
      </c>
      <c r="I56" s="277" t="s">
        <v>245</v>
      </c>
      <c r="J56" s="277" t="s">
        <v>246</v>
      </c>
      <c r="K56" s="277" t="s">
        <v>247</v>
      </c>
      <c r="L56" s="277" t="s">
        <v>248</v>
      </c>
      <c r="M56" s="277" t="s">
        <v>195</v>
      </c>
      <c r="N56" s="277" t="s">
        <v>206</v>
      </c>
      <c r="O56" s="278" t="s">
        <v>207</v>
      </c>
    </row>
    <row r="57" spans="1:15" ht="11.25" customHeight="1" x14ac:dyDescent="0.15">
      <c r="C57" s="279" t="s">
        <v>451</v>
      </c>
      <c r="D57" s="35" t="s">
        <v>257</v>
      </c>
      <c r="E57" s="191">
        <v>0</v>
      </c>
      <c r="F57" s="191">
        <v>0</v>
      </c>
      <c r="G57" s="191">
        <v>0</v>
      </c>
      <c r="H57" s="191">
        <v>60</v>
      </c>
      <c r="I57" s="191">
        <v>60</v>
      </c>
      <c r="J57" s="191">
        <v>40</v>
      </c>
      <c r="K57" s="191">
        <v>80</v>
      </c>
      <c r="L57" s="191">
        <v>80</v>
      </c>
      <c r="M57" s="191">
        <v>60</v>
      </c>
      <c r="N57" s="191">
        <v>90</v>
      </c>
      <c r="O57" s="242">
        <v>80</v>
      </c>
    </row>
    <row r="58" spans="1:15" ht="11.25" customHeight="1" x14ac:dyDescent="0.15">
      <c r="C58" s="185" t="s">
        <v>101</v>
      </c>
      <c r="D58" s="191">
        <v>100</v>
      </c>
      <c r="E58" s="191">
        <v>80</v>
      </c>
      <c r="F58" s="191">
        <v>80</v>
      </c>
      <c r="G58" s="191">
        <v>60</v>
      </c>
      <c r="H58" s="191">
        <v>60</v>
      </c>
      <c r="I58" s="191">
        <v>80</v>
      </c>
      <c r="J58" s="191">
        <v>80</v>
      </c>
      <c r="K58" s="191">
        <v>100</v>
      </c>
      <c r="L58" s="191">
        <v>90</v>
      </c>
      <c r="M58" s="191">
        <v>80</v>
      </c>
      <c r="N58" s="191">
        <v>40</v>
      </c>
      <c r="O58" s="351">
        <v>70</v>
      </c>
    </row>
    <row r="59" spans="1:15" ht="11.25" customHeight="1" x14ac:dyDescent="0.15">
      <c r="C59" s="185" t="s">
        <v>102</v>
      </c>
      <c r="D59" s="191">
        <v>80</v>
      </c>
      <c r="E59" s="191">
        <v>80</v>
      </c>
      <c r="F59" s="191">
        <v>70</v>
      </c>
      <c r="G59" s="191">
        <v>80</v>
      </c>
      <c r="H59" s="191">
        <v>60</v>
      </c>
      <c r="I59" s="191">
        <v>60</v>
      </c>
      <c r="J59" s="191">
        <v>60</v>
      </c>
      <c r="K59" s="191">
        <v>60</v>
      </c>
      <c r="L59" s="191">
        <v>40</v>
      </c>
      <c r="M59" s="191">
        <v>60</v>
      </c>
      <c r="N59" s="191">
        <v>60</v>
      </c>
      <c r="O59" s="351">
        <v>40</v>
      </c>
    </row>
    <row r="60" spans="1:15" ht="11.25" customHeight="1" x14ac:dyDescent="0.15">
      <c r="C60" s="185" t="s">
        <v>103</v>
      </c>
      <c r="D60" s="191">
        <v>40</v>
      </c>
      <c r="E60" s="191">
        <v>80</v>
      </c>
      <c r="F60" s="191">
        <v>40</v>
      </c>
      <c r="G60" s="191">
        <v>20</v>
      </c>
      <c r="H60" s="191">
        <v>40</v>
      </c>
      <c r="I60" s="191">
        <v>50</v>
      </c>
      <c r="J60" s="191">
        <v>40</v>
      </c>
      <c r="K60" s="191">
        <v>60</v>
      </c>
      <c r="L60" s="191">
        <v>80</v>
      </c>
      <c r="M60" s="191">
        <v>60</v>
      </c>
      <c r="N60" s="191">
        <v>60</v>
      </c>
      <c r="O60" s="351">
        <v>60</v>
      </c>
    </row>
    <row r="61" spans="1:15" ht="11.25" customHeight="1" x14ac:dyDescent="0.15">
      <c r="C61" s="185" t="s">
        <v>104</v>
      </c>
      <c r="D61" s="191">
        <v>80</v>
      </c>
      <c r="E61" s="191">
        <v>80</v>
      </c>
      <c r="F61" s="191">
        <v>100</v>
      </c>
      <c r="G61" s="191">
        <v>100</v>
      </c>
      <c r="H61" s="191">
        <v>100</v>
      </c>
      <c r="I61" s="191">
        <v>60</v>
      </c>
      <c r="J61" s="191">
        <v>20</v>
      </c>
      <c r="K61" s="191">
        <v>60</v>
      </c>
      <c r="L61" s="191">
        <v>60</v>
      </c>
      <c r="M61" s="191">
        <v>60</v>
      </c>
      <c r="N61" s="191">
        <v>40</v>
      </c>
      <c r="O61" s="351">
        <v>80</v>
      </c>
    </row>
    <row r="62" spans="1:15" ht="11.25" customHeight="1" x14ac:dyDescent="0.15">
      <c r="C62" s="185" t="s">
        <v>99</v>
      </c>
      <c r="D62" s="192">
        <v>60</v>
      </c>
      <c r="E62" s="191">
        <v>50</v>
      </c>
      <c r="F62" s="191">
        <v>60</v>
      </c>
      <c r="G62" s="191">
        <v>60</v>
      </c>
      <c r="H62" s="191">
        <v>60</v>
      </c>
      <c r="I62" s="191">
        <v>60</v>
      </c>
      <c r="J62" s="191">
        <v>80</v>
      </c>
      <c r="K62" s="191">
        <v>60</v>
      </c>
      <c r="L62" s="191">
        <v>20</v>
      </c>
      <c r="M62" s="191">
        <v>60</v>
      </c>
      <c r="N62" s="191">
        <v>60</v>
      </c>
      <c r="O62" s="351">
        <v>40</v>
      </c>
    </row>
    <row r="63" spans="1:15" ht="11.25" customHeight="1" x14ac:dyDescent="0.15">
      <c r="C63" s="185" t="s">
        <v>105</v>
      </c>
      <c r="D63" s="192">
        <v>60</v>
      </c>
      <c r="E63" s="191">
        <v>70</v>
      </c>
      <c r="F63" s="191">
        <v>80</v>
      </c>
      <c r="G63" s="191">
        <v>60</v>
      </c>
      <c r="H63" s="191">
        <v>80</v>
      </c>
      <c r="I63" s="191">
        <v>40</v>
      </c>
      <c r="J63" s="191">
        <v>40</v>
      </c>
      <c r="K63" s="191">
        <v>50</v>
      </c>
      <c r="L63" s="191">
        <v>20</v>
      </c>
      <c r="M63" s="191">
        <v>20</v>
      </c>
      <c r="N63" s="191">
        <v>20</v>
      </c>
      <c r="O63" s="351">
        <v>20</v>
      </c>
    </row>
    <row r="64" spans="1:15" ht="11.25" customHeight="1" x14ac:dyDescent="0.15">
      <c r="C64" s="185" t="s">
        <v>106</v>
      </c>
      <c r="D64" s="192">
        <v>20</v>
      </c>
      <c r="E64" s="191">
        <v>0</v>
      </c>
      <c r="F64" s="191">
        <v>0</v>
      </c>
      <c r="G64" s="191">
        <v>0</v>
      </c>
      <c r="H64" s="191">
        <v>0</v>
      </c>
      <c r="I64" s="191">
        <v>20</v>
      </c>
      <c r="J64" s="191">
        <v>0</v>
      </c>
      <c r="K64" s="191">
        <v>0</v>
      </c>
      <c r="L64" s="191">
        <v>40</v>
      </c>
      <c r="M64" s="191">
        <v>20</v>
      </c>
      <c r="N64" s="191">
        <v>40</v>
      </c>
      <c r="O64" s="351">
        <v>60</v>
      </c>
    </row>
    <row r="65" spans="3:15" ht="11.25" customHeight="1" x14ac:dyDescent="0.15">
      <c r="C65" s="185" t="s">
        <v>197</v>
      </c>
      <c r="D65" s="192">
        <v>60</v>
      </c>
      <c r="E65" s="191">
        <v>100</v>
      </c>
      <c r="F65" s="191">
        <v>60</v>
      </c>
      <c r="G65" s="191">
        <v>80</v>
      </c>
      <c r="H65" s="191">
        <v>100</v>
      </c>
      <c r="I65" s="191">
        <v>100</v>
      </c>
      <c r="J65" s="191">
        <v>80</v>
      </c>
      <c r="K65" s="191">
        <v>100</v>
      </c>
      <c r="L65" s="191">
        <v>100</v>
      </c>
      <c r="M65" s="191">
        <v>80</v>
      </c>
      <c r="N65" s="191">
        <v>80</v>
      </c>
      <c r="O65" s="351">
        <v>60</v>
      </c>
    </row>
    <row r="66" spans="3:15" ht="11.25" customHeight="1" x14ac:dyDescent="0.15">
      <c r="C66" s="185" t="s">
        <v>131</v>
      </c>
      <c r="D66" s="192">
        <v>80</v>
      </c>
      <c r="E66" s="191">
        <v>40</v>
      </c>
      <c r="F66" s="191">
        <v>60</v>
      </c>
      <c r="G66" s="191">
        <v>80</v>
      </c>
      <c r="H66" s="191">
        <v>20</v>
      </c>
      <c r="I66" s="191">
        <v>40</v>
      </c>
      <c r="J66" s="191">
        <v>20</v>
      </c>
      <c r="K66" s="191">
        <v>40</v>
      </c>
      <c r="L66" s="191">
        <v>60</v>
      </c>
      <c r="M66" s="191">
        <v>80</v>
      </c>
      <c r="N66" s="191">
        <v>80</v>
      </c>
      <c r="O66" s="351">
        <v>40</v>
      </c>
    </row>
    <row r="67" spans="3:15" ht="11.25" customHeight="1" x14ac:dyDescent="0.15">
      <c r="C67" s="185" t="s">
        <v>111</v>
      </c>
      <c r="D67" s="191">
        <v>40</v>
      </c>
      <c r="E67" s="191">
        <v>60</v>
      </c>
      <c r="F67" s="191">
        <v>80</v>
      </c>
      <c r="G67" s="191">
        <v>80</v>
      </c>
      <c r="H67" s="191">
        <v>60</v>
      </c>
      <c r="I67" s="191">
        <v>80</v>
      </c>
      <c r="J67" s="191">
        <v>60</v>
      </c>
      <c r="K67" s="191">
        <v>80</v>
      </c>
      <c r="L67" s="191">
        <v>80</v>
      </c>
      <c r="M67" s="191">
        <v>60</v>
      </c>
      <c r="N67" s="191">
        <v>60</v>
      </c>
      <c r="O67" s="351">
        <v>60</v>
      </c>
    </row>
    <row r="68" spans="3:15" ht="11.25" customHeight="1" x14ac:dyDescent="0.15">
      <c r="C68" s="185" t="s">
        <v>151</v>
      </c>
      <c r="D68" s="191">
        <v>40</v>
      </c>
      <c r="E68" s="191">
        <v>20</v>
      </c>
      <c r="F68" s="191">
        <v>0</v>
      </c>
      <c r="G68" s="191">
        <v>40</v>
      </c>
      <c r="H68" s="191">
        <v>40</v>
      </c>
      <c r="I68" s="191">
        <v>20</v>
      </c>
      <c r="J68" s="191">
        <v>60</v>
      </c>
      <c r="K68" s="191">
        <v>80</v>
      </c>
      <c r="L68" s="191">
        <v>80</v>
      </c>
      <c r="M68" s="191">
        <v>80</v>
      </c>
      <c r="N68" s="191">
        <v>100</v>
      </c>
      <c r="O68" s="351">
        <v>80</v>
      </c>
    </row>
    <row r="69" spans="3:15" s="8" customFormat="1" ht="11.25" customHeight="1" x14ac:dyDescent="0.15">
      <c r="C69" s="185" t="s">
        <v>196</v>
      </c>
      <c r="D69" s="191">
        <v>80</v>
      </c>
      <c r="E69" s="191">
        <v>90</v>
      </c>
      <c r="F69" s="191">
        <v>80</v>
      </c>
      <c r="G69" s="191">
        <v>80</v>
      </c>
      <c r="H69" s="191">
        <v>60</v>
      </c>
      <c r="I69" s="191">
        <v>80</v>
      </c>
      <c r="J69" s="191">
        <v>60</v>
      </c>
      <c r="K69" s="191">
        <v>60</v>
      </c>
      <c r="L69" s="191">
        <v>40</v>
      </c>
      <c r="M69" s="191">
        <v>60</v>
      </c>
      <c r="N69" s="191">
        <v>40</v>
      </c>
      <c r="O69" s="351">
        <v>40</v>
      </c>
    </row>
    <row r="70" spans="3:15" s="8" customFormat="1" ht="11.25" customHeight="1" x14ac:dyDescent="0.15">
      <c r="C70" s="185" t="s">
        <v>256</v>
      </c>
      <c r="D70" s="191">
        <v>60</v>
      </c>
      <c r="E70" s="191">
        <v>80</v>
      </c>
      <c r="F70" s="191">
        <v>40</v>
      </c>
      <c r="G70" s="191">
        <v>60</v>
      </c>
      <c r="H70" s="191">
        <v>80</v>
      </c>
      <c r="I70" s="191">
        <v>60</v>
      </c>
      <c r="J70" s="191">
        <v>40</v>
      </c>
      <c r="K70" s="191">
        <v>60</v>
      </c>
      <c r="L70" s="191">
        <v>60</v>
      </c>
      <c r="M70" s="191">
        <v>60</v>
      </c>
      <c r="N70" s="191">
        <v>80</v>
      </c>
      <c r="O70" s="351">
        <v>80</v>
      </c>
    </row>
    <row r="71" spans="3:15" s="8" customFormat="1" ht="11.25" customHeight="1" x14ac:dyDescent="0.15">
      <c r="C71" s="185" t="s">
        <v>310</v>
      </c>
      <c r="D71" s="191">
        <v>60</v>
      </c>
      <c r="E71" s="191">
        <v>40</v>
      </c>
      <c r="F71" s="191">
        <v>20</v>
      </c>
      <c r="G71" s="191">
        <v>40</v>
      </c>
      <c r="H71" s="191">
        <v>40</v>
      </c>
      <c r="I71" s="191">
        <v>40</v>
      </c>
      <c r="J71" s="191">
        <v>60</v>
      </c>
      <c r="K71" s="191">
        <v>60</v>
      </c>
      <c r="L71" s="191">
        <v>60</v>
      </c>
      <c r="M71" s="191">
        <v>80</v>
      </c>
      <c r="N71" s="191">
        <v>50</v>
      </c>
      <c r="O71" s="351">
        <v>60</v>
      </c>
    </row>
    <row r="72" spans="3:15" s="8" customFormat="1" ht="11.25" customHeight="1" x14ac:dyDescent="0.15">
      <c r="C72" s="185" t="s">
        <v>329</v>
      </c>
      <c r="D72" s="191">
        <v>40</v>
      </c>
      <c r="E72" s="191">
        <v>60</v>
      </c>
      <c r="F72" s="191">
        <v>60</v>
      </c>
      <c r="G72" s="191">
        <v>60</v>
      </c>
      <c r="H72" s="191">
        <v>80</v>
      </c>
      <c r="I72" s="191">
        <v>60</v>
      </c>
      <c r="J72" s="191">
        <v>60</v>
      </c>
      <c r="K72" s="191">
        <v>60</v>
      </c>
      <c r="L72" s="191">
        <v>70</v>
      </c>
      <c r="M72" s="191">
        <v>40</v>
      </c>
      <c r="N72" s="191">
        <v>60</v>
      </c>
      <c r="O72" s="351">
        <v>50</v>
      </c>
    </row>
    <row r="73" spans="3:15" s="8" customFormat="1" ht="11.25" customHeight="1" x14ac:dyDescent="0.15">
      <c r="C73" s="185" t="s">
        <v>354</v>
      </c>
      <c r="D73" s="191">
        <v>60</v>
      </c>
      <c r="E73" s="191">
        <v>100</v>
      </c>
      <c r="F73" s="191">
        <v>60</v>
      </c>
      <c r="G73" s="191">
        <v>20</v>
      </c>
      <c r="H73" s="191">
        <v>20</v>
      </c>
      <c r="I73" s="191">
        <v>40</v>
      </c>
      <c r="J73" s="191">
        <v>60</v>
      </c>
      <c r="K73" s="191">
        <v>80</v>
      </c>
      <c r="L73" s="191">
        <v>80</v>
      </c>
      <c r="M73" s="191">
        <v>100</v>
      </c>
      <c r="N73" s="191">
        <v>100</v>
      </c>
      <c r="O73" s="351">
        <v>20</v>
      </c>
    </row>
    <row r="74" spans="3:15" s="8" customFormat="1" ht="11.25" customHeight="1" x14ac:dyDescent="0.15">
      <c r="C74" s="185" t="s">
        <v>386</v>
      </c>
      <c r="D74" s="191">
        <v>20</v>
      </c>
      <c r="E74" s="191">
        <v>20</v>
      </c>
      <c r="F74" s="191">
        <v>60</v>
      </c>
      <c r="G74" s="191">
        <v>40</v>
      </c>
      <c r="H74" s="191">
        <v>60</v>
      </c>
      <c r="I74" s="191">
        <v>80</v>
      </c>
      <c r="J74" s="191">
        <v>60</v>
      </c>
      <c r="K74" s="191">
        <v>40</v>
      </c>
      <c r="L74" s="191">
        <v>20</v>
      </c>
      <c r="M74" s="191">
        <v>20</v>
      </c>
      <c r="N74" s="191">
        <v>40</v>
      </c>
      <c r="O74" s="351">
        <v>60</v>
      </c>
    </row>
    <row r="75" spans="3:15" s="8" customFormat="1" ht="11.25" customHeight="1" x14ac:dyDescent="0.15">
      <c r="C75" s="185" t="s">
        <v>384</v>
      </c>
      <c r="D75" s="191">
        <v>20</v>
      </c>
      <c r="E75" s="191">
        <v>40</v>
      </c>
      <c r="F75" s="191">
        <v>0</v>
      </c>
      <c r="G75" s="191">
        <v>20</v>
      </c>
      <c r="H75" s="191">
        <v>20</v>
      </c>
      <c r="I75" s="191">
        <v>40</v>
      </c>
      <c r="J75" s="191">
        <v>20</v>
      </c>
      <c r="K75" s="191">
        <v>20</v>
      </c>
      <c r="L75" s="191">
        <v>40</v>
      </c>
      <c r="M75" s="191">
        <v>60</v>
      </c>
      <c r="N75" s="191">
        <v>60</v>
      </c>
      <c r="O75" s="351">
        <v>50</v>
      </c>
    </row>
    <row r="76" spans="3:15" s="8" customFormat="1" ht="11.25" customHeight="1" x14ac:dyDescent="0.15">
      <c r="C76" s="185" t="s">
        <v>385</v>
      </c>
      <c r="D76" s="191">
        <v>40</v>
      </c>
      <c r="E76" s="191">
        <v>60</v>
      </c>
      <c r="F76" s="191">
        <v>60</v>
      </c>
      <c r="G76" s="191">
        <v>40</v>
      </c>
      <c r="H76" s="191">
        <v>80</v>
      </c>
      <c r="I76" s="191">
        <v>80</v>
      </c>
      <c r="J76" s="191">
        <v>60</v>
      </c>
      <c r="K76" s="191">
        <v>80</v>
      </c>
      <c r="L76" s="191">
        <v>80</v>
      </c>
      <c r="M76" s="191">
        <v>60</v>
      </c>
      <c r="N76" s="191">
        <v>40</v>
      </c>
      <c r="O76" s="351">
        <v>100</v>
      </c>
    </row>
    <row r="77" spans="3:15" s="8" customFormat="1" ht="11.25" customHeight="1" x14ac:dyDescent="0.15">
      <c r="C77" s="185" t="s">
        <v>397</v>
      </c>
      <c r="D77" s="191">
        <v>60</v>
      </c>
      <c r="E77" s="191">
        <v>80</v>
      </c>
      <c r="F77" s="191">
        <v>80</v>
      </c>
      <c r="G77" s="191">
        <v>100</v>
      </c>
      <c r="H77" s="191">
        <v>80</v>
      </c>
      <c r="I77" s="191">
        <v>80</v>
      </c>
      <c r="J77" s="191">
        <v>80</v>
      </c>
      <c r="K77" s="191">
        <v>60</v>
      </c>
      <c r="L77" s="191">
        <v>80</v>
      </c>
      <c r="M77" s="191">
        <v>80</v>
      </c>
      <c r="N77" s="191">
        <v>80</v>
      </c>
      <c r="O77" s="351">
        <v>40</v>
      </c>
    </row>
    <row r="78" spans="3:15" s="8" customFormat="1" ht="11.25" customHeight="1" x14ac:dyDescent="0.15">
      <c r="C78" s="185" t="s">
        <v>409</v>
      </c>
      <c r="D78" s="191">
        <v>80</v>
      </c>
      <c r="E78" s="191">
        <v>20</v>
      </c>
      <c r="F78" s="191">
        <v>20</v>
      </c>
      <c r="G78" s="191">
        <v>40</v>
      </c>
      <c r="H78" s="191">
        <v>20</v>
      </c>
      <c r="I78" s="191">
        <v>0</v>
      </c>
      <c r="J78" s="191">
        <v>60</v>
      </c>
      <c r="K78" s="191">
        <v>40</v>
      </c>
      <c r="L78" s="191">
        <v>40</v>
      </c>
      <c r="M78" s="191">
        <v>60</v>
      </c>
      <c r="N78" s="191">
        <v>40</v>
      </c>
      <c r="O78" s="351">
        <v>30</v>
      </c>
    </row>
    <row r="79" spans="3:15" s="8" customFormat="1" ht="11.25" customHeight="1" x14ac:dyDescent="0.15">
      <c r="C79" s="186" t="s">
        <v>450</v>
      </c>
      <c r="D79" s="193">
        <v>60</v>
      </c>
      <c r="E79" s="193">
        <v>60</v>
      </c>
      <c r="F79" s="193">
        <v>60</v>
      </c>
      <c r="G79" s="193"/>
      <c r="H79" s="193"/>
      <c r="I79" s="193"/>
      <c r="J79" s="193"/>
      <c r="K79" s="193"/>
      <c r="L79" s="193"/>
      <c r="M79" s="193"/>
      <c r="N79" s="193"/>
      <c r="O79" s="352"/>
    </row>
    <row r="80" spans="3:15" ht="24" customHeight="1" x14ac:dyDescent="0.15"/>
  </sheetData>
  <phoneticPr fontId="2"/>
  <pageMargins left="0.70866141732283472" right="0" top="0.59055118110236227" bottom="0.59055118110236227" header="0.31496062992125984" footer="0.39370078740157483"/>
  <pageSetup paperSize="9" scale="96" orientation="portrait" r:id="rId1"/>
  <headerFooter alignWithMargins="0">
    <oddFooter>&amp;C&amp;"ＭＳ Ｐゴシック,標準"&amp;9 12</oddFooter>
  </headerFooter>
  <ignoredErrors>
    <ignoredError sqref="C6:C79"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48"/>
  <sheetViews>
    <sheetView showGridLines="0" view="pageBreakPreview" zoomScaleNormal="100" zoomScaleSheetLayoutView="100" workbookViewId="0"/>
  </sheetViews>
  <sheetFormatPr defaultRowHeight="13.5" x14ac:dyDescent="0.15"/>
  <cols>
    <col min="1" max="1" width="3.125" style="3" customWidth="1"/>
    <col min="2" max="2" width="7.375" style="3" bestFit="1" customWidth="1"/>
    <col min="3" max="3" width="6.625" style="3" bestFit="1" customWidth="1"/>
    <col min="4" max="4" width="7" style="3" bestFit="1" customWidth="1"/>
    <col min="5" max="5" width="7.5" style="3" bestFit="1" customWidth="1"/>
    <col min="6" max="13" width="6.5" style="3" bestFit="1" customWidth="1"/>
    <col min="14" max="14" width="7" style="3" bestFit="1" customWidth="1"/>
    <col min="15" max="15" width="8" style="3" customWidth="1"/>
    <col min="16" max="16" width="9" style="3"/>
    <col min="17" max="16384" width="9" style="6"/>
  </cols>
  <sheetData>
    <row r="1" spans="1:16" ht="18.75" x14ac:dyDescent="0.2">
      <c r="A1" s="27" t="s">
        <v>128</v>
      </c>
      <c r="J1" s="154"/>
      <c r="O1" s="5"/>
    </row>
    <row r="2" spans="1:16" ht="19.899999999999999" customHeight="1" x14ac:dyDescent="0.15">
      <c r="O2" s="5"/>
    </row>
    <row r="3" spans="1:16" ht="19.899999999999999" customHeight="1" x14ac:dyDescent="0.15">
      <c r="A3" s="7"/>
      <c r="O3" s="5"/>
    </row>
    <row r="4" spans="1:16" ht="19.899999999999999" customHeight="1" x14ac:dyDescent="0.15">
      <c r="O4" s="5"/>
    </row>
    <row r="5" spans="1:16" ht="19.899999999999999" customHeight="1" x14ac:dyDescent="0.15">
      <c r="O5" s="5"/>
    </row>
    <row r="6" spans="1:16" ht="19.899999999999999" customHeight="1" x14ac:dyDescent="0.15">
      <c r="O6" s="5"/>
    </row>
    <row r="7" spans="1:16" ht="19.899999999999999" customHeight="1" x14ac:dyDescent="0.15">
      <c r="O7" s="5"/>
      <c r="P7" s="18"/>
    </row>
    <row r="8" spans="1:16" ht="19.899999999999999" customHeight="1" x14ac:dyDescent="0.15"/>
    <row r="9" spans="1:16" ht="19.899999999999999" customHeight="1" x14ac:dyDescent="0.15"/>
    <row r="10" spans="1:16" ht="19.899999999999999" customHeight="1" x14ac:dyDescent="0.15">
      <c r="O10" s="5"/>
    </row>
    <row r="11" spans="1:16" ht="19.899999999999999" customHeight="1" x14ac:dyDescent="0.15">
      <c r="B11" s="18"/>
      <c r="C11" s="18"/>
    </row>
    <row r="12" spans="1:16" ht="19.899999999999999" customHeight="1" x14ac:dyDescent="0.15">
      <c r="B12" s="18"/>
      <c r="C12" s="18"/>
    </row>
    <row r="13" spans="1:16" ht="19.899999999999999" customHeight="1" x14ac:dyDescent="0.15">
      <c r="B13" s="18"/>
      <c r="C13" s="18"/>
      <c r="O13" s="5"/>
    </row>
    <row r="14" spans="1:16" ht="19.899999999999999" customHeight="1" x14ac:dyDescent="0.15"/>
    <row r="15" spans="1:16" ht="19.899999999999999" customHeight="1" x14ac:dyDescent="0.15"/>
    <row r="16" spans="1:16" ht="19.899999999999999" customHeight="1" x14ac:dyDescent="0.15">
      <c r="O16" s="5"/>
    </row>
    <row r="17" spans="1:16" ht="19.899999999999999" customHeight="1" x14ac:dyDescent="0.15">
      <c r="O17" s="5"/>
    </row>
    <row r="18" spans="1:16" ht="19.899999999999999" customHeight="1" x14ac:dyDescent="0.15">
      <c r="O18" s="5"/>
    </row>
    <row r="19" spans="1:16" ht="6" customHeight="1" x14ac:dyDescent="0.15">
      <c r="O19" s="5"/>
    </row>
    <row r="20" spans="1:16" ht="21" customHeight="1" x14ac:dyDescent="0.15">
      <c r="B20" s="291" t="s">
        <v>407</v>
      </c>
      <c r="O20" s="5"/>
    </row>
    <row r="21" spans="1:16" ht="15.75" customHeight="1" x14ac:dyDescent="0.15">
      <c r="A21" s="147"/>
      <c r="B21" s="171" t="s">
        <v>322</v>
      </c>
      <c r="C21" s="149" t="s">
        <v>240</v>
      </c>
      <c r="D21" s="149" t="s">
        <v>241</v>
      </c>
      <c r="E21" s="149" t="s">
        <v>242</v>
      </c>
      <c r="F21" s="149" t="s">
        <v>243</v>
      </c>
      <c r="G21" s="149" t="s">
        <v>244</v>
      </c>
      <c r="H21" s="149" t="s">
        <v>245</v>
      </c>
      <c r="I21" s="149" t="s">
        <v>246</v>
      </c>
      <c r="J21" s="149" t="s">
        <v>247</v>
      </c>
      <c r="K21" s="149" t="s">
        <v>248</v>
      </c>
      <c r="L21" s="149" t="s">
        <v>195</v>
      </c>
      <c r="M21" s="149" t="s">
        <v>206</v>
      </c>
      <c r="N21" s="187" t="s">
        <v>207</v>
      </c>
      <c r="P21" s="6"/>
    </row>
    <row r="22" spans="1:16" ht="15.75" customHeight="1" x14ac:dyDescent="0.15">
      <c r="A22" s="389" t="s">
        <v>443</v>
      </c>
      <c r="B22" s="185" t="s">
        <v>310</v>
      </c>
      <c r="C22" s="167">
        <v>1028.1000000000001</v>
      </c>
      <c r="D22" s="167">
        <v>1006.7000000000002</v>
      </c>
      <c r="E22" s="167">
        <v>985.30000000000018</v>
      </c>
      <c r="F22" s="167">
        <v>978.20000000000016</v>
      </c>
      <c r="G22" s="167">
        <v>978.20000000000016</v>
      </c>
      <c r="H22" s="167">
        <v>963.9000000000002</v>
      </c>
      <c r="I22" s="167">
        <v>985.30000000000018</v>
      </c>
      <c r="J22" s="167">
        <v>992.4000000000002</v>
      </c>
      <c r="K22" s="167">
        <v>999.50000000000023</v>
      </c>
      <c r="L22" s="167">
        <v>1035.2000000000003</v>
      </c>
      <c r="M22" s="167">
        <v>1056.6000000000004</v>
      </c>
      <c r="N22" s="353">
        <v>1063.7000000000003</v>
      </c>
      <c r="P22" s="6"/>
    </row>
    <row r="23" spans="1:16" ht="15.75" customHeight="1" x14ac:dyDescent="0.15">
      <c r="A23" s="389"/>
      <c r="B23" s="185" t="s">
        <v>329</v>
      </c>
      <c r="C23" s="167">
        <v>1056.6000000000004</v>
      </c>
      <c r="D23" s="167">
        <v>1078.0000000000005</v>
      </c>
      <c r="E23" s="167">
        <v>1085.1000000000004</v>
      </c>
      <c r="F23" s="167">
        <v>1106.5000000000005</v>
      </c>
      <c r="G23" s="167">
        <v>1099.4000000000005</v>
      </c>
      <c r="H23" s="167">
        <v>1120.8000000000006</v>
      </c>
      <c r="I23" s="167">
        <v>1156.5000000000007</v>
      </c>
      <c r="J23" s="167">
        <v>1177.9000000000008</v>
      </c>
      <c r="K23" s="167">
        <v>1213.6000000000008</v>
      </c>
      <c r="L23" s="167">
        <v>1249.3000000000009</v>
      </c>
      <c r="M23" s="167">
        <v>1263.6000000000008</v>
      </c>
      <c r="N23" s="353">
        <v>1270.7000000000007</v>
      </c>
      <c r="P23" s="6"/>
    </row>
    <row r="24" spans="1:16" ht="15.75" customHeight="1" x14ac:dyDescent="0.15">
      <c r="A24" s="389"/>
      <c r="B24" s="185" t="s">
        <v>354</v>
      </c>
      <c r="C24" s="267">
        <v>1292.1000000000008</v>
      </c>
      <c r="D24" s="267">
        <v>1270.7000000000007</v>
      </c>
      <c r="E24" s="267">
        <v>1306.4000000000008</v>
      </c>
      <c r="F24" s="267">
        <v>1342.1000000000008</v>
      </c>
      <c r="G24" s="267">
        <v>1392.1000000000008</v>
      </c>
      <c r="H24" s="267">
        <v>1399.2000000000007</v>
      </c>
      <c r="I24" s="267">
        <v>1420.6000000000008</v>
      </c>
      <c r="J24" s="267">
        <v>1427.7000000000007</v>
      </c>
      <c r="K24" s="267">
        <v>1392.0000000000007</v>
      </c>
      <c r="L24" s="267">
        <v>1399.1000000000006</v>
      </c>
      <c r="M24" s="267">
        <v>1377.7000000000005</v>
      </c>
      <c r="N24" s="354">
        <v>1356.3000000000004</v>
      </c>
      <c r="P24" s="6"/>
    </row>
    <row r="25" spans="1:16" ht="15.75" customHeight="1" x14ac:dyDescent="0.15">
      <c r="A25" s="389"/>
      <c r="B25" s="185" t="s">
        <v>398</v>
      </c>
      <c r="C25" s="267">
        <v>1306.3000000000004</v>
      </c>
      <c r="D25" s="267">
        <v>1313.4000000000003</v>
      </c>
      <c r="E25" s="267">
        <v>1292.0000000000002</v>
      </c>
      <c r="F25" s="267">
        <v>1270.6000000000001</v>
      </c>
      <c r="G25" s="267">
        <v>1263.5000000000002</v>
      </c>
      <c r="H25" s="267">
        <v>1256.4000000000003</v>
      </c>
      <c r="I25" s="267">
        <v>1235.0000000000002</v>
      </c>
      <c r="J25" s="267">
        <v>1227.9000000000003</v>
      </c>
      <c r="K25" s="267">
        <v>1235.0000000000002</v>
      </c>
      <c r="L25" s="267">
        <v>1220.7000000000003</v>
      </c>
      <c r="M25" s="267">
        <v>1199.3000000000002</v>
      </c>
      <c r="N25" s="354">
        <v>1192.2000000000003</v>
      </c>
      <c r="P25" s="6"/>
    </row>
    <row r="26" spans="1:16" ht="15.75" customHeight="1" x14ac:dyDescent="0.15">
      <c r="A26" s="389"/>
      <c r="B26" s="185" t="s">
        <v>384</v>
      </c>
      <c r="C26" s="167">
        <v>1170.8000000000002</v>
      </c>
      <c r="D26" s="167">
        <v>1163.7000000000003</v>
      </c>
      <c r="E26" s="167">
        <v>1170.8000000000002</v>
      </c>
      <c r="F26" s="167">
        <v>1120.8000000000002</v>
      </c>
      <c r="G26" s="167">
        <v>1070.8000000000002</v>
      </c>
      <c r="H26" s="167">
        <v>1035.1000000000001</v>
      </c>
      <c r="I26" s="167">
        <v>999.40000000000009</v>
      </c>
      <c r="J26" s="167">
        <v>992.30000000000007</v>
      </c>
      <c r="K26" s="167">
        <v>999.40000000000009</v>
      </c>
      <c r="L26" s="167">
        <v>1035.1000000000001</v>
      </c>
      <c r="M26" s="167">
        <v>1085.1000000000001</v>
      </c>
      <c r="N26" s="353">
        <v>1120.8000000000002</v>
      </c>
      <c r="P26" s="6"/>
    </row>
    <row r="27" spans="1:16" ht="15.75" customHeight="1" x14ac:dyDescent="0.15">
      <c r="A27" s="389"/>
      <c r="B27" s="185" t="s">
        <v>385</v>
      </c>
      <c r="C27" s="167">
        <v>1142.2000000000003</v>
      </c>
      <c r="D27" s="167">
        <v>1177.9000000000003</v>
      </c>
      <c r="E27" s="167">
        <v>1185.0000000000002</v>
      </c>
      <c r="F27" s="167">
        <v>1206.4000000000003</v>
      </c>
      <c r="G27" s="167">
        <v>1213.5000000000002</v>
      </c>
      <c r="H27" s="167">
        <v>1234.9000000000003</v>
      </c>
      <c r="I27" s="167">
        <v>1256.3000000000004</v>
      </c>
      <c r="J27" s="167">
        <v>1292.0000000000005</v>
      </c>
      <c r="K27" s="167">
        <v>1327.7000000000005</v>
      </c>
      <c r="L27" s="167">
        <v>1349.1000000000006</v>
      </c>
      <c r="M27" s="167">
        <v>1342.0000000000007</v>
      </c>
      <c r="N27" s="353">
        <v>1320.6000000000006</v>
      </c>
      <c r="P27" s="6"/>
    </row>
    <row r="28" spans="1:16" ht="15.75" customHeight="1" x14ac:dyDescent="0.15">
      <c r="A28" s="389"/>
      <c r="B28" s="185" t="s">
        <v>397</v>
      </c>
      <c r="C28" s="167">
        <v>1313.5000000000007</v>
      </c>
      <c r="D28" s="167">
        <v>1320.6000000000006</v>
      </c>
      <c r="E28" s="167">
        <v>1313.5000000000007</v>
      </c>
      <c r="F28" s="167">
        <v>1306.4000000000008</v>
      </c>
      <c r="G28" s="167">
        <v>1299.3000000000009</v>
      </c>
      <c r="H28" s="167">
        <v>1306.4000000000008</v>
      </c>
      <c r="I28" s="167">
        <v>1299.3000000000009</v>
      </c>
      <c r="J28" s="167">
        <v>1320.700000000001</v>
      </c>
      <c r="K28" s="167">
        <v>1299.3000000000009</v>
      </c>
      <c r="L28" s="167">
        <v>1292.200000000001</v>
      </c>
      <c r="M28" s="167">
        <v>1285.100000000001</v>
      </c>
      <c r="N28" s="353">
        <v>1263.700000000001</v>
      </c>
      <c r="P28" s="6"/>
    </row>
    <row r="29" spans="1:16" ht="15.75" customHeight="1" x14ac:dyDescent="0.15">
      <c r="A29" s="389"/>
      <c r="B29" s="185" t="s">
        <v>409</v>
      </c>
      <c r="C29" s="167">
        <v>1256.600000000001</v>
      </c>
      <c r="D29" s="167">
        <v>1278.0000000000011</v>
      </c>
      <c r="E29" s="167">
        <v>1299.4000000000012</v>
      </c>
      <c r="F29" s="167">
        <v>1306.5000000000011</v>
      </c>
      <c r="G29" s="167">
        <v>1313.600000000001</v>
      </c>
      <c r="H29" s="167">
        <v>1292.200000000001</v>
      </c>
      <c r="I29" s="167">
        <v>1270.8000000000009</v>
      </c>
      <c r="J29" s="167">
        <v>1249.4000000000008</v>
      </c>
      <c r="K29" s="167">
        <v>1228.0000000000007</v>
      </c>
      <c r="L29" s="167">
        <v>1220.9000000000008</v>
      </c>
      <c r="M29" s="167">
        <v>1213.8000000000009</v>
      </c>
      <c r="N29" s="353">
        <v>1206.700000000001</v>
      </c>
      <c r="P29" s="6"/>
    </row>
    <row r="30" spans="1:16" ht="15.75" customHeight="1" x14ac:dyDescent="0.15">
      <c r="A30" s="389"/>
      <c r="B30" s="186" t="s">
        <v>433</v>
      </c>
      <c r="C30" s="168">
        <v>1185.3000000000009</v>
      </c>
      <c r="D30" s="168">
        <v>1178.200000000001</v>
      </c>
      <c r="E30" s="168">
        <v>1163.900000000001</v>
      </c>
      <c r="F30" s="168"/>
      <c r="G30" s="168"/>
      <c r="H30" s="168"/>
      <c r="I30" s="168"/>
      <c r="J30" s="168"/>
      <c r="K30" s="168"/>
      <c r="L30" s="168"/>
      <c r="M30" s="168"/>
      <c r="N30" s="355"/>
      <c r="P30" s="6"/>
    </row>
    <row r="31" spans="1:16" ht="15.75" customHeight="1" x14ac:dyDescent="0.15">
      <c r="A31" s="394" t="s">
        <v>237</v>
      </c>
      <c r="B31" s="279" t="s">
        <v>310</v>
      </c>
      <c r="C31" s="167">
        <v>1099.5999999999992</v>
      </c>
      <c r="D31" s="167">
        <v>1142.4999999999993</v>
      </c>
      <c r="E31" s="167">
        <v>1135.3999999999994</v>
      </c>
      <c r="F31" s="167">
        <v>1135.3999999999994</v>
      </c>
      <c r="G31" s="167">
        <v>1152.0999999999995</v>
      </c>
      <c r="H31" s="167">
        <v>1152.0999999999995</v>
      </c>
      <c r="I31" s="167">
        <v>1202.0999999999995</v>
      </c>
      <c r="J31" s="167">
        <v>1235.3999999999994</v>
      </c>
      <c r="K31" s="167">
        <v>1260.3999999999994</v>
      </c>
      <c r="L31" s="167">
        <v>1310.3999999999994</v>
      </c>
      <c r="M31" s="167">
        <v>1327.0999999999995</v>
      </c>
      <c r="N31" s="353">
        <v>1310.3999999999994</v>
      </c>
      <c r="P31" s="6"/>
    </row>
    <row r="32" spans="1:16" ht="15.75" customHeight="1" x14ac:dyDescent="0.15">
      <c r="A32" s="389"/>
      <c r="B32" s="185" t="s">
        <v>329</v>
      </c>
      <c r="C32" s="167">
        <v>1310.3999999999994</v>
      </c>
      <c r="D32" s="167">
        <v>1327.0999999999995</v>
      </c>
      <c r="E32" s="167">
        <v>1343.7999999999995</v>
      </c>
      <c r="F32" s="167">
        <v>1377.0999999999995</v>
      </c>
      <c r="G32" s="167">
        <v>1393.7999999999995</v>
      </c>
      <c r="H32" s="167">
        <v>1410.4999999999995</v>
      </c>
      <c r="I32" s="167">
        <v>1427.1999999999996</v>
      </c>
      <c r="J32" s="167">
        <v>1460.4999999999995</v>
      </c>
      <c r="K32" s="167">
        <v>1427.1999999999996</v>
      </c>
      <c r="L32" s="167">
        <v>1443.8999999999996</v>
      </c>
      <c r="M32" s="167">
        <v>1493.8999999999996</v>
      </c>
      <c r="N32" s="353">
        <v>1527.1999999999996</v>
      </c>
      <c r="P32" s="6"/>
    </row>
    <row r="33" spans="1:16" ht="15.75" customHeight="1" x14ac:dyDescent="0.15">
      <c r="A33" s="389"/>
      <c r="B33" s="185" t="s">
        <v>354</v>
      </c>
      <c r="C33" s="167">
        <v>1510.4999999999995</v>
      </c>
      <c r="D33" s="167">
        <v>1510.4999999999995</v>
      </c>
      <c r="E33" s="167">
        <v>1502.1999999999996</v>
      </c>
      <c r="F33" s="167">
        <v>1510.4999999999995</v>
      </c>
      <c r="G33" s="167">
        <v>1493.7999999999995</v>
      </c>
      <c r="H33" s="167">
        <v>1493.7999999999995</v>
      </c>
      <c r="I33" s="167">
        <v>1510.4999999999995</v>
      </c>
      <c r="J33" s="167">
        <v>1502.1999999999996</v>
      </c>
      <c r="K33" s="167">
        <v>1502.1999999999996</v>
      </c>
      <c r="L33" s="167">
        <v>1485.4999999999995</v>
      </c>
      <c r="M33" s="167">
        <v>1435.4999999999995</v>
      </c>
      <c r="N33" s="353">
        <v>1402.1999999999996</v>
      </c>
      <c r="P33" s="6"/>
    </row>
    <row r="34" spans="1:16" ht="15.75" customHeight="1" x14ac:dyDescent="0.15">
      <c r="A34" s="389"/>
      <c r="B34" s="185" t="s">
        <v>398</v>
      </c>
      <c r="C34" s="167">
        <v>1402.1999999999996</v>
      </c>
      <c r="D34" s="167">
        <v>1385.4999999999995</v>
      </c>
      <c r="E34" s="167">
        <v>1402.1999999999996</v>
      </c>
      <c r="F34" s="167">
        <v>1402.1999999999996</v>
      </c>
      <c r="G34" s="167">
        <v>1418.8999999999996</v>
      </c>
      <c r="H34" s="167">
        <v>1435.5999999999997</v>
      </c>
      <c r="I34" s="167">
        <v>1402.2999999999997</v>
      </c>
      <c r="J34" s="167">
        <v>1402.2999999999997</v>
      </c>
      <c r="K34" s="167">
        <v>1418.9999999999998</v>
      </c>
      <c r="L34" s="167">
        <v>1402.2999999999997</v>
      </c>
      <c r="M34" s="167">
        <v>1393.9999999999998</v>
      </c>
      <c r="N34" s="353">
        <v>1377.2999999999997</v>
      </c>
      <c r="P34" s="6"/>
    </row>
    <row r="35" spans="1:16" ht="15.75" customHeight="1" x14ac:dyDescent="0.15">
      <c r="A35" s="389"/>
      <c r="B35" s="185" t="s">
        <v>384</v>
      </c>
      <c r="C35" s="167">
        <v>1327.2999999999997</v>
      </c>
      <c r="D35" s="167">
        <v>1293.9999999999998</v>
      </c>
      <c r="E35" s="167">
        <v>1260.6999999999998</v>
      </c>
      <c r="F35" s="167">
        <v>1227.3999999999999</v>
      </c>
      <c r="G35" s="167">
        <v>1210.6999999999998</v>
      </c>
      <c r="H35" s="167">
        <v>1177.3999999999999</v>
      </c>
      <c r="I35" s="167">
        <v>1127.3999999999999</v>
      </c>
      <c r="J35" s="167">
        <v>1077.3999999999999</v>
      </c>
      <c r="K35" s="167">
        <v>1044.0999999999999</v>
      </c>
      <c r="L35" s="167">
        <v>1060.8</v>
      </c>
      <c r="M35" s="167">
        <v>1077.5</v>
      </c>
      <c r="N35" s="353">
        <v>1094.2</v>
      </c>
      <c r="P35" s="6"/>
    </row>
    <row r="36" spans="1:16" ht="15.75" customHeight="1" x14ac:dyDescent="0.15">
      <c r="A36" s="389"/>
      <c r="B36" s="185" t="s">
        <v>385</v>
      </c>
      <c r="C36" s="167">
        <v>1144.2</v>
      </c>
      <c r="D36" s="167">
        <v>1194.2</v>
      </c>
      <c r="E36" s="167">
        <v>1210.9000000000001</v>
      </c>
      <c r="F36" s="167">
        <v>1244.2</v>
      </c>
      <c r="G36" s="167">
        <v>1260.9000000000001</v>
      </c>
      <c r="H36" s="167">
        <v>1260.9000000000001</v>
      </c>
      <c r="I36" s="167">
        <v>1294.2</v>
      </c>
      <c r="J36" s="167">
        <v>1327.5</v>
      </c>
      <c r="K36" s="167">
        <v>1344.2</v>
      </c>
      <c r="L36" s="167">
        <v>1360.9</v>
      </c>
      <c r="M36" s="167">
        <v>1377.6000000000001</v>
      </c>
      <c r="N36" s="353">
        <v>1394.3000000000002</v>
      </c>
      <c r="P36" s="6"/>
    </row>
    <row r="37" spans="1:16" ht="15.75" customHeight="1" x14ac:dyDescent="0.15">
      <c r="A37" s="389"/>
      <c r="B37" s="185" t="s">
        <v>397</v>
      </c>
      <c r="C37" s="167">
        <v>1444.3000000000002</v>
      </c>
      <c r="D37" s="167">
        <v>1477.6000000000001</v>
      </c>
      <c r="E37" s="167">
        <v>1510.9</v>
      </c>
      <c r="F37" s="167">
        <v>1510.9</v>
      </c>
      <c r="G37" s="167">
        <v>1527.6000000000001</v>
      </c>
      <c r="H37" s="167">
        <v>1544.3000000000002</v>
      </c>
      <c r="I37" s="167">
        <v>1577.6000000000001</v>
      </c>
      <c r="J37" s="167">
        <v>1577.6000000000001</v>
      </c>
      <c r="K37" s="167">
        <v>1594.3000000000002</v>
      </c>
      <c r="L37" s="167">
        <v>1611.0000000000002</v>
      </c>
      <c r="M37" s="167">
        <v>1611.0000000000002</v>
      </c>
      <c r="N37" s="353">
        <v>1594.3000000000002</v>
      </c>
      <c r="P37" s="6"/>
    </row>
    <row r="38" spans="1:16" ht="15.75" customHeight="1" x14ac:dyDescent="0.15">
      <c r="A38" s="389"/>
      <c r="B38" s="185" t="s">
        <v>409</v>
      </c>
      <c r="C38" s="167">
        <v>1611.0000000000002</v>
      </c>
      <c r="D38" s="167">
        <v>1561.0000000000002</v>
      </c>
      <c r="E38" s="167">
        <v>1544.3000000000002</v>
      </c>
      <c r="F38" s="167">
        <v>1527.6000000000001</v>
      </c>
      <c r="G38" s="167">
        <v>1510.9</v>
      </c>
      <c r="H38" s="167">
        <v>1477.6000000000001</v>
      </c>
      <c r="I38" s="167">
        <v>1460.9</v>
      </c>
      <c r="J38" s="167">
        <v>1460.9</v>
      </c>
      <c r="K38" s="167">
        <v>1460.9</v>
      </c>
      <c r="L38" s="167">
        <v>1460.9</v>
      </c>
      <c r="M38" s="167">
        <v>1444.2</v>
      </c>
      <c r="N38" s="353">
        <v>1394.2</v>
      </c>
      <c r="P38" s="6"/>
    </row>
    <row r="39" spans="1:16" ht="15.75" customHeight="1" x14ac:dyDescent="0.15">
      <c r="A39" s="395"/>
      <c r="B39" s="186" t="s">
        <v>433</v>
      </c>
      <c r="C39" s="168">
        <v>1344.2</v>
      </c>
      <c r="D39" s="168">
        <v>1310.9</v>
      </c>
      <c r="E39" s="168">
        <v>1310.9</v>
      </c>
      <c r="F39" s="168"/>
      <c r="G39" s="168"/>
      <c r="H39" s="168"/>
      <c r="I39" s="168"/>
      <c r="J39" s="168"/>
      <c r="K39" s="168"/>
      <c r="L39" s="168"/>
      <c r="M39" s="168"/>
      <c r="N39" s="355"/>
      <c r="P39" s="6"/>
    </row>
    <row r="40" spans="1:16" ht="15.75" customHeight="1" x14ac:dyDescent="0.15">
      <c r="A40" s="394" t="s">
        <v>238</v>
      </c>
      <c r="B40" s="279" t="s">
        <v>310</v>
      </c>
      <c r="C40" s="167">
        <v>1440</v>
      </c>
      <c r="D40" s="167">
        <v>1430</v>
      </c>
      <c r="E40" s="167">
        <v>1400</v>
      </c>
      <c r="F40" s="167">
        <v>1390</v>
      </c>
      <c r="G40" s="167">
        <v>1380</v>
      </c>
      <c r="H40" s="167">
        <v>1370</v>
      </c>
      <c r="I40" s="167">
        <v>1380</v>
      </c>
      <c r="J40" s="167">
        <v>1390</v>
      </c>
      <c r="K40" s="167">
        <v>1400</v>
      </c>
      <c r="L40" s="167">
        <v>1430</v>
      </c>
      <c r="M40" s="167">
        <v>1430</v>
      </c>
      <c r="N40" s="353">
        <v>1440</v>
      </c>
      <c r="P40" s="6"/>
    </row>
    <row r="41" spans="1:16" ht="15.75" customHeight="1" x14ac:dyDescent="0.15">
      <c r="A41" s="389"/>
      <c r="B41" s="185" t="s">
        <v>329</v>
      </c>
      <c r="C41" s="167">
        <v>1430</v>
      </c>
      <c r="D41" s="167">
        <v>1440</v>
      </c>
      <c r="E41" s="167">
        <v>1450</v>
      </c>
      <c r="F41" s="167">
        <v>1460</v>
      </c>
      <c r="G41" s="167">
        <v>1490</v>
      </c>
      <c r="H41" s="167">
        <v>1500</v>
      </c>
      <c r="I41" s="167">
        <v>1510</v>
      </c>
      <c r="J41" s="167">
        <v>1520</v>
      </c>
      <c r="K41" s="167">
        <v>1540</v>
      </c>
      <c r="L41" s="167">
        <v>1530</v>
      </c>
      <c r="M41" s="167">
        <v>1540</v>
      </c>
      <c r="N41" s="353">
        <v>1540</v>
      </c>
      <c r="P41" s="6"/>
    </row>
    <row r="42" spans="1:16" s="28" customFormat="1" ht="15.75" customHeight="1" x14ac:dyDescent="0.15">
      <c r="A42" s="389"/>
      <c r="B42" s="185" t="s">
        <v>354</v>
      </c>
      <c r="C42" s="167">
        <v>1550</v>
      </c>
      <c r="D42" s="167">
        <v>1600</v>
      </c>
      <c r="E42" s="167">
        <v>1610</v>
      </c>
      <c r="F42" s="167">
        <v>1580</v>
      </c>
      <c r="G42" s="167">
        <v>1550</v>
      </c>
      <c r="H42" s="167">
        <v>1540</v>
      </c>
      <c r="I42" s="167">
        <v>1550</v>
      </c>
      <c r="J42" s="167">
        <v>1580</v>
      </c>
      <c r="K42" s="167">
        <v>1610</v>
      </c>
      <c r="L42" s="167">
        <v>1660</v>
      </c>
      <c r="M42" s="167">
        <v>1710</v>
      </c>
      <c r="N42" s="353">
        <v>1680</v>
      </c>
    </row>
    <row r="43" spans="1:16" s="28" customFormat="1" ht="15.75" customHeight="1" x14ac:dyDescent="0.15">
      <c r="A43" s="389"/>
      <c r="B43" s="185" t="s">
        <v>398</v>
      </c>
      <c r="C43" s="167">
        <v>1650</v>
      </c>
      <c r="D43" s="167">
        <v>1620</v>
      </c>
      <c r="E43" s="167">
        <v>1630</v>
      </c>
      <c r="F43" s="167">
        <v>1620</v>
      </c>
      <c r="G43" s="167">
        <v>1630</v>
      </c>
      <c r="H43" s="167">
        <v>1660</v>
      </c>
      <c r="I43" s="167">
        <v>1670</v>
      </c>
      <c r="J43" s="167">
        <v>1660</v>
      </c>
      <c r="K43" s="167">
        <v>1630</v>
      </c>
      <c r="L43" s="167">
        <v>1600</v>
      </c>
      <c r="M43" s="167">
        <v>1590</v>
      </c>
      <c r="N43" s="353">
        <v>1600</v>
      </c>
    </row>
    <row r="44" spans="1:16" s="28" customFormat="1" ht="15.75" customHeight="1" x14ac:dyDescent="0.15">
      <c r="A44" s="389"/>
      <c r="B44" s="185" t="s">
        <v>384</v>
      </c>
      <c r="C44" s="167">
        <v>1570</v>
      </c>
      <c r="D44" s="167">
        <v>1560</v>
      </c>
      <c r="E44" s="167">
        <v>1510</v>
      </c>
      <c r="F44" s="167">
        <v>1480</v>
      </c>
      <c r="G44" s="167">
        <v>1450</v>
      </c>
      <c r="H44" s="167">
        <v>1440</v>
      </c>
      <c r="I44" s="167">
        <v>1410</v>
      </c>
      <c r="J44" s="167">
        <v>1380</v>
      </c>
      <c r="K44" s="167">
        <v>1370</v>
      </c>
      <c r="L44" s="167">
        <v>1380</v>
      </c>
      <c r="M44" s="167">
        <v>1390</v>
      </c>
      <c r="N44" s="353">
        <v>1390</v>
      </c>
    </row>
    <row r="45" spans="1:16" s="28" customFormat="1" ht="15.75" customHeight="1" x14ac:dyDescent="0.15">
      <c r="A45" s="389"/>
      <c r="B45" s="185" t="s">
        <v>385</v>
      </c>
      <c r="C45" s="167">
        <v>1380</v>
      </c>
      <c r="D45" s="167">
        <v>1390</v>
      </c>
      <c r="E45" s="167">
        <v>1400</v>
      </c>
      <c r="F45" s="167">
        <v>1390</v>
      </c>
      <c r="G45" s="167">
        <v>1420</v>
      </c>
      <c r="H45" s="167">
        <v>1450</v>
      </c>
      <c r="I45" s="167">
        <v>1460</v>
      </c>
      <c r="J45" s="167">
        <v>1490</v>
      </c>
      <c r="K45" s="167">
        <v>1520</v>
      </c>
      <c r="L45" s="167">
        <v>1530</v>
      </c>
      <c r="M45" s="167">
        <v>1520</v>
      </c>
      <c r="N45" s="353">
        <v>1570</v>
      </c>
    </row>
    <row r="46" spans="1:16" s="28" customFormat="1" ht="15.75" customHeight="1" x14ac:dyDescent="0.15">
      <c r="A46" s="389"/>
      <c r="B46" s="185" t="s">
        <v>397</v>
      </c>
      <c r="C46" s="167">
        <v>1580</v>
      </c>
      <c r="D46" s="167">
        <v>1610</v>
      </c>
      <c r="E46" s="167">
        <v>1640</v>
      </c>
      <c r="F46" s="167">
        <v>1690</v>
      </c>
      <c r="G46" s="167">
        <v>1720</v>
      </c>
      <c r="H46" s="167">
        <v>1750</v>
      </c>
      <c r="I46" s="167">
        <v>1780</v>
      </c>
      <c r="J46" s="167">
        <v>1790</v>
      </c>
      <c r="K46" s="167">
        <v>1820</v>
      </c>
      <c r="L46" s="167">
        <v>1850</v>
      </c>
      <c r="M46" s="167">
        <v>1880</v>
      </c>
      <c r="N46" s="353">
        <v>1870</v>
      </c>
      <c r="P46" s="37"/>
    </row>
    <row r="47" spans="1:16" s="28" customFormat="1" ht="15.75" customHeight="1" x14ac:dyDescent="0.15">
      <c r="A47" s="389"/>
      <c r="B47" s="185" t="s">
        <v>409</v>
      </c>
      <c r="C47" s="167">
        <v>1900</v>
      </c>
      <c r="D47" s="167">
        <v>1870</v>
      </c>
      <c r="E47" s="167">
        <v>1840</v>
      </c>
      <c r="F47" s="167">
        <v>1830</v>
      </c>
      <c r="G47" s="167">
        <v>1800</v>
      </c>
      <c r="H47" s="167">
        <v>1750</v>
      </c>
      <c r="I47" s="167">
        <v>1760</v>
      </c>
      <c r="J47" s="167">
        <v>1750</v>
      </c>
      <c r="K47" s="167">
        <v>1740</v>
      </c>
      <c r="L47" s="167">
        <v>1750</v>
      </c>
      <c r="M47" s="167">
        <v>1740</v>
      </c>
      <c r="N47" s="353">
        <v>1720</v>
      </c>
    </row>
    <row r="48" spans="1:16" s="28" customFormat="1" ht="15.75" customHeight="1" x14ac:dyDescent="0.15">
      <c r="A48" s="395"/>
      <c r="B48" s="186" t="s">
        <v>433</v>
      </c>
      <c r="C48" s="168">
        <v>1730</v>
      </c>
      <c r="D48" s="168">
        <v>1740</v>
      </c>
      <c r="E48" s="168">
        <v>1750</v>
      </c>
      <c r="F48" s="168"/>
      <c r="G48" s="168"/>
      <c r="H48" s="168"/>
      <c r="I48" s="168"/>
      <c r="J48" s="168"/>
      <c r="K48" s="168"/>
      <c r="L48" s="168"/>
      <c r="M48" s="168"/>
      <c r="N48" s="355"/>
    </row>
  </sheetData>
  <mergeCells count="3">
    <mergeCell ref="A31:A39"/>
    <mergeCell ref="A40:A48"/>
    <mergeCell ref="A22:A30"/>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13</oddFooter>
  </headerFooter>
  <ignoredErrors>
    <ignoredError sqref="B22:B48"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44"/>
  <sheetViews>
    <sheetView showGridLines="0" view="pageBreakPreview" zoomScaleNormal="100" zoomScaleSheetLayoutView="100" workbookViewId="0"/>
  </sheetViews>
  <sheetFormatPr defaultRowHeight="12" x14ac:dyDescent="0.15"/>
  <cols>
    <col min="1" max="1" width="3.75" style="5" customWidth="1"/>
    <col min="2" max="2" width="3.875" style="5" customWidth="1"/>
    <col min="3" max="3" width="22.75" style="5" customWidth="1"/>
    <col min="4" max="4" width="6.375" style="5" customWidth="1"/>
    <col min="5" max="6" width="25.75" style="5" customWidth="1"/>
    <col min="7" max="16384" width="9" style="5"/>
  </cols>
  <sheetData>
    <row r="1" spans="1:6" ht="24" customHeight="1" x14ac:dyDescent="0.15">
      <c r="A1" s="7" t="s">
        <v>189</v>
      </c>
    </row>
    <row r="2" spans="1:6" ht="24" customHeight="1" x14ac:dyDescent="0.15"/>
    <row r="3" spans="1:6" ht="24" customHeight="1" x14ac:dyDescent="0.15">
      <c r="A3" s="166"/>
      <c r="B3" s="148"/>
      <c r="C3" s="149" t="s">
        <v>12</v>
      </c>
      <c r="D3" s="148"/>
      <c r="E3" s="166" t="s">
        <v>13</v>
      </c>
      <c r="F3" s="171" t="s">
        <v>14</v>
      </c>
    </row>
    <row r="4" spans="1:6" ht="10.15" customHeight="1" x14ac:dyDescent="0.15">
      <c r="A4" s="170"/>
      <c r="B4" s="150"/>
      <c r="C4" s="39"/>
      <c r="D4" s="157"/>
      <c r="E4" s="170"/>
      <c r="F4" s="172"/>
    </row>
    <row r="5" spans="1:6" ht="25.15" customHeight="1" x14ac:dyDescent="0.15">
      <c r="A5" s="389" t="s">
        <v>323</v>
      </c>
      <c r="B5" s="170">
        <v>1</v>
      </c>
      <c r="C5" s="173" t="s">
        <v>190</v>
      </c>
      <c r="D5" s="157"/>
      <c r="E5" s="150" t="s">
        <v>19</v>
      </c>
      <c r="F5" s="174" t="s">
        <v>15</v>
      </c>
    </row>
    <row r="6" spans="1:6" ht="25.15" customHeight="1" x14ac:dyDescent="0.15">
      <c r="A6" s="389"/>
      <c r="B6" s="170">
        <v>2</v>
      </c>
      <c r="C6" s="175" t="s">
        <v>191</v>
      </c>
      <c r="D6" s="157"/>
      <c r="E6" s="150" t="s">
        <v>90</v>
      </c>
      <c r="F6" s="174" t="s">
        <v>16</v>
      </c>
    </row>
    <row r="7" spans="1:6" ht="25.15" customHeight="1" x14ac:dyDescent="0.15">
      <c r="A7" s="389"/>
      <c r="B7" s="170">
        <v>3</v>
      </c>
      <c r="C7" s="173" t="s">
        <v>146</v>
      </c>
      <c r="D7" s="157"/>
      <c r="E7" s="150" t="s">
        <v>100</v>
      </c>
      <c r="F7" s="174"/>
    </row>
    <row r="8" spans="1:6" ht="25.15" customHeight="1" x14ac:dyDescent="0.15">
      <c r="A8" s="389"/>
      <c r="B8" s="170">
        <v>4</v>
      </c>
      <c r="C8" s="173" t="s">
        <v>148</v>
      </c>
      <c r="D8" s="157" t="s">
        <v>17</v>
      </c>
      <c r="E8" s="150" t="s">
        <v>90</v>
      </c>
      <c r="F8" s="174" t="s">
        <v>39</v>
      </c>
    </row>
    <row r="9" spans="1:6" ht="25.15" customHeight="1" x14ac:dyDescent="0.15">
      <c r="A9" s="389"/>
      <c r="B9" s="170">
        <v>5</v>
      </c>
      <c r="C9" s="173" t="s">
        <v>47</v>
      </c>
      <c r="D9" s="157"/>
      <c r="E9" s="150" t="s">
        <v>370</v>
      </c>
      <c r="F9" s="174" t="s">
        <v>371</v>
      </c>
    </row>
    <row r="10" spans="1:6" ht="25.15" customHeight="1" x14ac:dyDescent="0.15">
      <c r="A10" s="389"/>
      <c r="B10" s="170">
        <v>6</v>
      </c>
      <c r="C10" s="182" t="s">
        <v>299</v>
      </c>
      <c r="D10" s="157"/>
      <c r="E10" s="150" t="s">
        <v>300</v>
      </c>
      <c r="F10" s="225" t="s">
        <v>301</v>
      </c>
    </row>
    <row r="11" spans="1:6" ht="25.15" customHeight="1" x14ac:dyDescent="0.15">
      <c r="A11" s="389"/>
      <c r="B11" s="170">
        <v>7</v>
      </c>
      <c r="C11" s="182" t="s">
        <v>232</v>
      </c>
      <c r="D11" s="157"/>
      <c r="E11" s="150" t="s">
        <v>110</v>
      </c>
      <c r="F11" s="174"/>
    </row>
    <row r="12" spans="1:6" ht="12" customHeight="1" x14ac:dyDescent="0.15">
      <c r="A12" s="116"/>
      <c r="B12" s="176"/>
      <c r="C12" s="177"/>
      <c r="D12" s="169"/>
      <c r="E12" s="117"/>
      <c r="F12" s="143"/>
    </row>
    <row r="13" spans="1:6" ht="10.15" customHeight="1" x14ac:dyDescent="0.15">
      <c r="A13" s="170"/>
      <c r="B13" s="151"/>
      <c r="C13" s="178"/>
      <c r="D13" s="157"/>
      <c r="E13" s="150"/>
      <c r="F13" s="174"/>
    </row>
    <row r="14" spans="1:6" ht="25.15" customHeight="1" x14ac:dyDescent="0.15">
      <c r="A14" s="389" t="s">
        <v>114</v>
      </c>
      <c r="B14" s="170">
        <v>1</v>
      </c>
      <c r="C14" s="173" t="s">
        <v>234</v>
      </c>
      <c r="D14" s="157"/>
      <c r="E14" s="150" t="s">
        <v>19</v>
      </c>
      <c r="F14" s="174" t="s">
        <v>15</v>
      </c>
    </row>
    <row r="15" spans="1:6" ht="25.15" customHeight="1" x14ac:dyDescent="0.15">
      <c r="A15" s="389"/>
      <c r="B15" s="170">
        <v>2</v>
      </c>
      <c r="C15" s="173" t="s">
        <v>303</v>
      </c>
      <c r="D15" s="229" t="s">
        <v>302</v>
      </c>
      <c r="E15" s="150" t="s">
        <v>19</v>
      </c>
      <c r="F15" s="174" t="s">
        <v>15</v>
      </c>
    </row>
    <row r="16" spans="1:6" ht="25.15" customHeight="1" x14ac:dyDescent="0.15">
      <c r="A16" s="389"/>
      <c r="B16" s="170">
        <v>3</v>
      </c>
      <c r="C16" s="154" t="s">
        <v>42</v>
      </c>
      <c r="D16" s="157"/>
      <c r="E16" s="150" t="s">
        <v>90</v>
      </c>
      <c r="F16" s="174" t="s">
        <v>39</v>
      </c>
    </row>
    <row r="17" spans="1:6" ht="25.15" customHeight="1" x14ac:dyDescent="0.15">
      <c r="A17" s="389"/>
      <c r="B17" s="170">
        <v>4</v>
      </c>
      <c r="C17" s="154" t="s">
        <v>192</v>
      </c>
      <c r="D17" s="157"/>
      <c r="E17" s="150" t="s">
        <v>90</v>
      </c>
      <c r="F17" s="174" t="s">
        <v>39</v>
      </c>
    </row>
    <row r="18" spans="1:6" ht="28.15" customHeight="1" x14ac:dyDescent="0.15">
      <c r="A18" s="389"/>
      <c r="B18" s="170">
        <v>5</v>
      </c>
      <c r="C18" s="182" t="s">
        <v>272</v>
      </c>
      <c r="D18" s="157" t="s">
        <v>18</v>
      </c>
      <c r="E18" s="150" t="s">
        <v>372</v>
      </c>
      <c r="F18" s="225" t="s">
        <v>373</v>
      </c>
    </row>
    <row r="19" spans="1:6" ht="25.15" customHeight="1" x14ac:dyDescent="0.15">
      <c r="A19" s="389"/>
      <c r="B19" s="170">
        <v>6</v>
      </c>
      <c r="C19" s="183" t="s">
        <v>150</v>
      </c>
      <c r="D19" s="157"/>
      <c r="E19" s="150" t="s">
        <v>90</v>
      </c>
      <c r="F19" s="225" t="s">
        <v>16</v>
      </c>
    </row>
    <row r="20" spans="1:6" ht="12" customHeight="1" x14ac:dyDescent="0.15">
      <c r="A20" s="116"/>
      <c r="B20" s="176"/>
      <c r="C20" s="180"/>
      <c r="D20" s="169"/>
      <c r="E20" s="117"/>
      <c r="F20" s="143"/>
    </row>
    <row r="21" spans="1:6" ht="10.15" customHeight="1" x14ac:dyDescent="0.15">
      <c r="A21" s="170"/>
      <c r="B21" s="151"/>
      <c r="C21" s="159"/>
      <c r="D21" s="157"/>
      <c r="E21" s="150"/>
      <c r="F21" s="174"/>
    </row>
    <row r="22" spans="1:6" ht="25.15" customHeight="1" x14ac:dyDescent="0.15">
      <c r="A22" s="389" t="s">
        <v>113</v>
      </c>
      <c r="B22" s="170">
        <v>1</v>
      </c>
      <c r="C22" s="173" t="s">
        <v>94</v>
      </c>
      <c r="D22" s="157" t="s">
        <v>17</v>
      </c>
      <c r="E22" s="150" t="s">
        <v>19</v>
      </c>
      <c r="F22" s="174" t="s">
        <v>15</v>
      </c>
    </row>
    <row r="23" spans="1:6" ht="25.15" customHeight="1" x14ac:dyDescent="0.15">
      <c r="A23" s="389"/>
      <c r="B23" s="170">
        <v>2</v>
      </c>
      <c r="C23" s="179" t="s">
        <v>235</v>
      </c>
      <c r="D23" s="157" t="s">
        <v>18</v>
      </c>
      <c r="E23" s="150" t="s">
        <v>90</v>
      </c>
      <c r="F23" s="174" t="s">
        <v>107</v>
      </c>
    </row>
    <row r="24" spans="1:6" ht="25.15" customHeight="1" x14ac:dyDescent="0.15">
      <c r="A24" s="389"/>
      <c r="B24" s="170">
        <v>3</v>
      </c>
      <c r="C24" s="179" t="s">
        <v>236</v>
      </c>
      <c r="D24" s="157"/>
      <c r="E24" s="150" t="s">
        <v>90</v>
      </c>
      <c r="F24" s="174" t="s">
        <v>39</v>
      </c>
    </row>
    <row r="25" spans="1:6" ht="25.15" customHeight="1" x14ac:dyDescent="0.15">
      <c r="A25" s="389"/>
      <c r="B25" s="170">
        <v>4</v>
      </c>
      <c r="C25" s="161" t="s">
        <v>304</v>
      </c>
      <c r="D25" s="157" t="s">
        <v>18</v>
      </c>
      <c r="E25" s="150" t="s">
        <v>90</v>
      </c>
      <c r="F25" s="174" t="s">
        <v>16</v>
      </c>
    </row>
    <row r="26" spans="1:6" ht="25.15" customHeight="1" x14ac:dyDescent="0.15">
      <c r="A26" s="389"/>
      <c r="B26" s="170">
        <v>5</v>
      </c>
      <c r="C26" s="157" t="s">
        <v>48</v>
      </c>
      <c r="D26" s="157"/>
      <c r="E26" s="150" t="s">
        <v>91</v>
      </c>
      <c r="F26" s="174"/>
    </row>
    <row r="27" spans="1:6" ht="12" customHeight="1" x14ac:dyDescent="0.15">
      <c r="A27" s="116"/>
      <c r="B27" s="176"/>
      <c r="C27" s="169"/>
      <c r="D27" s="169"/>
      <c r="E27" s="117"/>
      <c r="F27" s="143"/>
    </row>
    <row r="28" spans="1:6" ht="15" customHeight="1" x14ac:dyDescent="0.15">
      <c r="A28" s="39"/>
      <c r="B28" s="181"/>
      <c r="C28" s="157"/>
      <c r="D28" s="157"/>
      <c r="E28" s="157"/>
      <c r="F28" s="157"/>
    </row>
    <row r="29" spans="1:6" s="8" customFormat="1" ht="12" customHeight="1" x14ac:dyDescent="0.15">
      <c r="A29" s="390" t="s">
        <v>254</v>
      </c>
      <c r="B29" s="390"/>
      <c r="C29" s="390"/>
      <c r="D29" s="390"/>
      <c r="E29" s="390"/>
      <c r="F29" s="390"/>
    </row>
    <row r="30" spans="1:6" ht="12" customHeight="1" x14ac:dyDescent="0.15">
      <c r="A30" s="388"/>
      <c r="B30" s="388"/>
      <c r="C30" s="388"/>
      <c r="D30" s="388"/>
      <c r="E30" s="388"/>
      <c r="F30" s="388"/>
    </row>
    <row r="31" spans="1:6" ht="12" customHeight="1" x14ac:dyDescent="0.15">
      <c r="A31" s="286"/>
      <c r="B31" s="160"/>
      <c r="C31" s="160"/>
      <c r="D31" s="160"/>
      <c r="E31" s="160"/>
      <c r="F31" s="160"/>
    </row>
    <row r="32" spans="1:6" ht="12" customHeight="1" x14ac:dyDescent="0.15">
      <c r="A32" s="388"/>
      <c r="B32" s="388"/>
      <c r="C32" s="388"/>
      <c r="D32" s="388"/>
      <c r="E32" s="388"/>
      <c r="F32" s="388"/>
    </row>
    <row r="33" spans="1:6" ht="12" customHeight="1" x14ac:dyDescent="0.15">
      <c r="A33" s="286"/>
      <c r="B33" s="286"/>
      <c r="C33" s="286"/>
      <c r="D33" s="286"/>
      <c r="E33" s="286"/>
      <c r="F33" s="286"/>
    </row>
    <row r="34" spans="1:6" ht="12" customHeight="1" x14ac:dyDescent="0.15">
      <c r="A34" s="388"/>
      <c r="B34" s="388"/>
      <c r="C34" s="388"/>
      <c r="D34" s="388"/>
      <c r="E34" s="388"/>
      <c r="F34" s="388"/>
    </row>
    <row r="35" spans="1:6" ht="12" customHeight="1" x14ac:dyDescent="0.15">
      <c r="A35" s="388"/>
      <c r="B35" s="388"/>
      <c r="C35" s="388"/>
      <c r="D35" s="388"/>
      <c r="E35" s="388"/>
      <c r="F35" s="388"/>
    </row>
    <row r="36" spans="1:6" ht="12" customHeight="1" x14ac:dyDescent="0.15">
      <c r="A36" s="388"/>
      <c r="B36" s="388"/>
      <c r="C36" s="388"/>
      <c r="D36" s="388"/>
      <c r="E36" s="388"/>
      <c r="F36" s="388"/>
    </row>
    <row r="37" spans="1:6" ht="12" customHeight="1" x14ac:dyDescent="0.15">
      <c r="A37" s="388"/>
      <c r="B37" s="388"/>
      <c r="C37" s="388"/>
      <c r="D37" s="388"/>
      <c r="E37" s="388"/>
      <c r="F37" s="388"/>
    </row>
    <row r="38" spans="1:6" ht="12" customHeight="1" x14ac:dyDescent="0.15">
      <c r="A38" s="388"/>
      <c r="B38" s="388"/>
      <c r="C38" s="388"/>
      <c r="D38" s="388"/>
      <c r="E38" s="388"/>
      <c r="F38" s="388"/>
    </row>
    <row r="39" spans="1:6" ht="12" customHeight="1" x14ac:dyDescent="0.15">
      <c r="A39" s="388"/>
      <c r="B39" s="388"/>
      <c r="C39" s="388"/>
      <c r="D39" s="388"/>
      <c r="E39" s="388"/>
      <c r="F39" s="388"/>
    </row>
    <row r="40" spans="1:6" ht="12" customHeight="1" x14ac:dyDescent="0.15">
      <c r="A40" s="388"/>
      <c r="B40" s="388"/>
      <c r="C40" s="388"/>
      <c r="D40" s="388"/>
      <c r="E40" s="388"/>
      <c r="F40" s="388"/>
    </row>
    <row r="41" spans="1:6" ht="12" customHeight="1" x14ac:dyDescent="0.15">
      <c r="A41" s="388"/>
      <c r="B41" s="388"/>
      <c r="C41" s="388"/>
      <c r="D41" s="388"/>
      <c r="E41" s="388"/>
      <c r="F41" s="388"/>
    </row>
    <row r="42" spans="1:6" ht="12" customHeight="1" x14ac:dyDescent="0.15">
      <c r="A42" s="388"/>
      <c r="B42" s="388"/>
      <c r="C42" s="388"/>
      <c r="D42" s="388"/>
      <c r="E42" s="388"/>
      <c r="F42" s="388"/>
    </row>
    <row r="43" spans="1:6" ht="12" customHeight="1" x14ac:dyDescent="0.15">
      <c r="A43" s="388"/>
      <c r="B43" s="388"/>
      <c r="C43" s="388"/>
      <c r="D43" s="388"/>
      <c r="E43" s="388"/>
      <c r="F43" s="388"/>
    </row>
    <row r="44" spans="1:6" x14ac:dyDescent="0.15">
      <c r="A44" s="380"/>
      <c r="B44" s="380"/>
      <c r="C44" s="380"/>
      <c r="D44" s="380"/>
      <c r="E44" s="380"/>
      <c r="F44" s="380"/>
    </row>
  </sheetData>
  <mergeCells count="17">
    <mergeCell ref="A5:A11"/>
    <mergeCell ref="A22:A26"/>
    <mergeCell ref="A29:F29"/>
    <mergeCell ref="A30:F30"/>
    <mergeCell ref="A32:F32"/>
    <mergeCell ref="A14:A19"/>
    <mergeCell ref="A34:F34"/>
    <mergeCell ref="A41:F41"/>
    <mergeCell ref="A42:F42"/>
    <mergeCell ref="A43:F43"/>
    <mergeCell ref="A39:F39"/>
    <mergeCell ref="A44:F44"/>
    <mergeCell ref="A35:F35"/>
    <mergeCell ref="A36:F36"/>
    <mergeCell ref="A37:F37"/>
    <mergeCell ref="A38:F38"/>
    <mergeCell ref="A40:F40"/>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L51"/>
  <sheetViews>
    <sheetView showGridLines="0" view="pageBreakPreview" zoomScaleNormal="100" zoomScaleSheetLayoutView="100" workbookViewId="0"/>
  </sheetViews>
  <sheetFormatPr defaultRowHeight="14.25" customHeight="1" x14ac:dyDescent="0.15"/>
  <cols>
    <col min="1" max="40" width="2.75" style="84" customWidth="1"/>
    <col min="41" max="41" width="1.125" style="84" customWidth="1"/>
    <col min="42" max="53" width="2.625" style="84" customWidth="1"/>
    <col min="54" max="16384" width="9" style="84"/>
  </cols>
  <sheetData>
    <row r="1" spans="1:38" ht="18.75" x14ac:dyDescent="0.15">
      <c r="A1" s="7" t="s">
        <v>167</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row>
    <row r="2" spans="1:38" ht="15" customHeight="1" x14ac:dyDescent="0.15">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38" ht="15" customHeight="1" x14ac:dyDescent="0.15">
      <c r="B3" s="5" t="s">
        <v>168</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3"/>
    </row>
    <row r="4" spans="1:38" ht="15" customHeight="1" x14ac:dyDescent="0.15">
      <c r="B4" s="5" t="s">
        <v>169</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3"/>
    </row>
    <row r="5" spans="1:38" ht="15" customHeight="1" x14ac:dyDescent="0.1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3"/>
    </row>
    <row r="6" spans="1:38" ht="15" customHeight="1" x14ac:dyDescent="0.15">
      <c r="B6" s="5" t="s">
        <v>170</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3"/>
    </row>
    <row r="7" spans="1:38" ht="15" customHeight="1" x14ac:dyDescent="0.15">
      <c r="B7" s="5" t="s">
        <v>171</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3"/>
    </row>
    <row r="8" spans="1:38" ht="15" customHeight="1" x14ac:dyDescent="0.15">
      <c r="B8" s="5" t="s">
        <v>388</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3"/>
    </row>
    <row r="9" spans="1:38" ht="15" customHeight="1" x14ac:dyDescent="0.1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3"/>
    </row>
    <row r="10" spans="1:38" ht="15" customHeight="1" x14ac:dyDescent="0.1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3"/>
    </row>
    <row r="11" spans="1:38" ht="15" customHeight="1" x14ac:dyDescent="0.15">
      <c r="B11" s="5" t="s">
        <v>172</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3"/>
    </row>
    <row r="12" spans="1:38" ht="15" customHeight="1" x14ac:dyDescent="0.15">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1:38" ht="15" customHeight="1" x14ac:dyDescent="0.15">
      <c r="B13" s="5" t="s">
        <v>173</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3"/>
    </row>
    <row r="14" spans="1:38" ht="15" customHeight="1" x14ac:dyDescent="0.15">
      <c r="B14" s="5" t="s">
        <v>174</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3"/>
    </row>
    <row r="15" spans="1:38" ht="15" customHeight="1" x14ac:dyDescent="0.15">
      <c r="B15" s="5" t="s">
        <v>175</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3"/>
    </row>
    <row r="16" spans="1:38" ht="15" customHeight="1" x14ac:dyDescent="0.1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3"/>
    </row>
    <row r="17" spans="2:38" ht="15" customHeight="1" x14ac:dyDescent="0.15">
      <c r="B17" s="5" t="s">
        <v>176</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3"/>
    </row>
    <row r="18" spans="2:38" ht="15" customHeight="1" x14ac:dyDescent="0.15">
      <c r="B18" s="5" t="s">
        <v>177</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3"/>
    </row>
    <row r="19" spans="2:38" ht="15" customHeight="1" x14ac:dyDescent="0.15">
      <c r="B19" s="5" t="s">
        <v>383</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3"/>
    </row>
    <row r="20" spans="2:38" ht="15" customHeight="1" x14ac:dyDescent="0.1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3"/>
    </row>
    <row r="21" spans="2:38" ht="15" customHeight="1" x14ac:dyDescent="0.15">
      <c r="B21" s="5" t="s">
        <v>294</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3"/>
    </row>
    <row r="22" spans="2:38" ht="15" customHeight="1" x14ac:dyDescent="0.1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3"/>
    </row>
    <row r="23" spans="2:38" ht="15" customHeight="1" x14ac:dyDescent="0.15">
      <c r="B23" s="5" t="s">
        <v>147</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3"/>
    </row>
    <row r="24" spans="2:38" ht="15" customHeight="1" x14ac:dyDescent="0.15">
      <c r="B24" s="5" t="s">
        <v>178</v>
      </c>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3"/>
    </row>
    <row r="25" spans="2:38" ht="15" customHeight="1" x14ac:dyDescent="0.15">
      <c r="B25" s="5" t="s">
        <v>179</v>
      </c>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3"/>
    </row>
    <row r="26" spans="2:38" ht="15" customHeight="1" x14ac:dyDescent="0.15">
      <c r="B26" s="5" t="s">
        <v>180</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3"/>
    </row>
    <row r="27" spans="2:38" ht="15" customHeight="1" x14ac:dyDescent="0.1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3"/>
    </row>
    <row r="28" spans="2:38" ht="15" customHeight="1" x14ac:dyDescent="0.15">
      <c r="B28" s="5" t="s">
        <v>279</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3"/>
    </row>
    <row r="29" spans="2:38" ht="15" customHeight="1" x14ac:dyDescent="0.15">
      <c r="B29" s="5" t="s">
        <v>280</v>
      </c>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3"/>
    </row>
    <row r="30" spans="2:38" ht="15" customHeight="1" x14ac:dyDescent="0.1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3"/>
    </row>
    <row r="31" spans="2:38" ht="15" customHeight="1" x14ac:dyDescent="0.1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3"/>
    </row>
    <row r="32" spans="2:38" ht="15" customHeight="1" x14ac:dyDescent="0.15">
      <c r="B32" s="5" t="s">
        <v>181</v>
      </c>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3"/>
    </row>
    <row r="33" spans="1:38" ht="15" customHeight="1" x14ac:dyDescent="0.15">
      <c r="A33" s="289"/>
      <c r="B33" s="26"/>
      <c r="C33" s="26"/>
      <c r="D33" s="26"/>
      <c r="E33" s="26"/>
      <c r="F33" s="26"/>
      <c r="G33" s="26"/>
      <c r="H33" s="26"/>
      <c r="I33" s="26"/>
      <c r="J33" s="284"/>
      <c r="K33" s="284"/>
      <c r="L33" s="284"/>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row>
    <row r="34" spans="1:38" ht="15" customHeight="1" x14ac:dyDescent="0.15">
      <c r="A34" s="288"/>
      <c r="B34" s="5" t="s">
        <v>182</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3"/>
    </row>
    <row r="35" spans="1:38" ht="15" customHeight="1" x14ac:dyDescent="0.15">
      <c r="B35" s="5" t="s">
        <v>389</v>
      </c>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3"/>
    </row>
    <row r="36" spans="1:38" ht="15" customHeight="1" x14ac:dyDescent="0.15">
      <c r="A36" s="226"/>
      <c r="B36" s="5" t="s">
        <v>390</v>
      </c>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3"/>
    </row>
    <row r="37" spans="1:38" ht="15" customHeight="1" x14ac:dyDescent="0.1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3"/>
    </row>
    <row r="38" spans="1:38" ht="15" customHeight="1" x14ac:dyDescent="0.15">
      <c r="B38" s="5" t="s">
        <v>183</v>
      </c>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3"/>
    </row>
    <row r="39" spans="1:38" s="84" customFormat="1" ht="19.899999999999999" customHeight="1" ph="1" x14ac:dyDescent="0.15">
      <c r="B39" s="5" t="s" ph="1">
        <v>281</v>
      </c>
      <c r="C39" s="5" ph="1"/>
      <c r="D39" s="5" ph="1"/>
      <c r="E39" s="5" ph="1"/>
      <c r="F39" s="5" ph="1"/>
      <c r="G39" s="5" ph="1"/>
      <c r="H39" s="5" ph="1"/>
      <c r="I39" s="5" ph="1"/>
      <c r="J39" s="5" ph="1"/>
      <c r="K39" s="5" ph="1"/>
      <c r="L39" s="5" ph="1"/>
      <c r="M39" s="5" ph="1"/>
      <c r="N39" s="5" ph="1"/>
      <c r="O39" s="5" ph="1"/>
      <c r="P39" s="5" ph="1"/>
      <c r="Q39" s="5" ph="1"/>
      <c r="R39" s="5" ph="1"/>
      <c r="S39" s="5" ph="1"/>
      <c r="T39" s="5" ph="1"/>
      <c r="U39" s="5" ph="1"/>
      <c r="V39" s="5" ph="1"/>
      <c r="W39" s="5" ph="1"/>
      <c r="X39" s="5" ph="1"/>
      <c r="Y39" s="5" ph="1"/>
      <c r="Z39" s="5" ph="1"/>
      <c r="AA39" s="5" ph="1"/>
      <c r="AB39" s="5" ph="1"/>
      <c r="AC39" s="5" ph="1"/>
      <c r="AD39" s="5" ph="1"/>
      <c r="AE39" s="5" ph="1"/>
      <c r="AF39" s="5" ph="1"/>
      <c r="AG39" s="5" ph="1"/>
      <c r="AH39" s="5" ph="1"/>
      <c r="AI39" s="5" ph="1"/>
      <c r="AJ39" s="5" ph="1"/>
      <c r="AK39" s="5" ph="1"/>
      <c r="AL39" s="3" ph="1"/>
    </row>
    <row r="40" spans="1:38" ht="15" customHeight="1" x14ac:dyDescent="0.15">
      <c r="B40" s="5" t="s">
        <v>319</v>
      </c>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3"/>
    </row>
    <row r="41" spans="1:38" ht="15" customHeight="1" x14ac:dyDescent="0.15">
      <c r="B41" s="5" t="s">
        <v>184</v>
      </c>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3"/>
    </row>
    <row r="42" spans="1:38" ht="15" customHeight="1" x14ac:dyDescent="0.1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3"/>
    </row>
    <row r="43" spans="1:38" ht="15" customHeight="1" x14ac:dyDescent="0.15">
      <c r="B43" s="5" t="s">
        <v>185</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3"/>
    </row>
    <row r="44" spans="1:38" ht="15" customHeight="1" x14ac:dyDescent="0.15">
      <c r="B44" s="5" t="s">
        <v>186</v>
      </c>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3"/>
    </row>
    <row r="45" spans="1:38" ht="15" customHeight="1" x14ac:dyDescent="0.1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3"/>
    </row>
    <row r="46" spans="1:38" ht="15" customHeight="1" x14ac:dyDescent="0.15">
      <c r="B46" s="5" t="s">
        <v>187</v>
      </c>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3"/>
    </row>
    <row r="47" spans="1:38" ht="15" customHeight="1" x14ac:dyDescent="0.1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3"/>
    </row>
    <row r="48" spans="1:38" ht="15" customHeight="1" x14ac:dyDescent="0.15">
      <c r="B48" s="5" t="s">
        <v>188</v>
      </c>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3"/>
    </row>
    <row r="49" spans="2:38" ht="15" customHeight="1" x14ac:dyDescent="0.1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3"/>
    </row>
    <row r="50" spans="2:38" ht="15" customHeight="1" x14ac:dyDescent="0.15">
      <c r="B50" s="5" t="s">
        <v>391</v>
      </c>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3"/>
    </row>
    <row r="51" spans="2:38" ht="15" customHeight="1" x14ac:dyDescent="0.15">
      <c r="B51" s="5" t="s">
        <v>374</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3"/>
    </row>
  </sheetData>
  <phoneticPr fontId="2" type="Hiragana" alignment="distributed"/>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15</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65"/>
  <sheetViews>
    <sheetView showGridLines="0" view="pageBreakPreview" zoomScaleNormal="100" zoomScaleSheetLayoutView="100" workbookViewId="0"/>
  </sheetViews>
  <sheetFormatPr defaultRowHeight="13.5" x14ac:dyDescent="0.15"/>
  <cols>
    <col min="1" max="1" width="4.25" style="84" customWidth="1"/>
    <col min="2" max="2" width="8.375" style="84" bestFit="1" customWidth="1"/>
    <col min="3" max="3" width="9.125" style="84" customWidth="1"/>
    <col min="4" max="5" width="8.5" style="84" bestFit="1" customWidth="1"/>
    <col min="6" max="7" width="7.625" style="84" customWidth="1"/>
    <col min="8" max="8" width="8.75" style="84" bestFit="1" customWidth="1"/>
    <col min="9" max="10" width="8.5" style="84" bestFit="1" customWidth="1"/>
    <col min="11" max="12" width="7.625" style="84" customWidth="1"/>
    <col min="13" max="20" width="9" style="84" customWidth="1"/>
    <col min="21" max="16384" width="9" style="84"/>
  </cols>
  <sheetData>
    <row r="1" spans="1:12" ht="13.5" customHeight="1" x14ac:dyDescent="0.15">
      <c r="A1" s="3" t="s">
        <v>152</v>
      </c>
      <c r="B1" s="3"/>
      <c r="C1" s="3"/>
      <c r="D1" s="3"/>
      <c r="E1" s="3"/>
      <c r="F1" s="3"/>
      <c r="G1" s="3"/>
      <c r="H1" s="3"/>
      <c r="I1" s="3"/>
      <c r="J1" s="3"/>
      <c r="K1" s="3"/>
      <c r="L1" s="3"/>
    </row>
    <row r="2" spans="1:12" ht="13.5" customHeight="1" x14ac:dyDescent="0.15">
      <c r="A2" s="398" t="s">
        <v>375</v>
      </c>
      <c r="B2" s="398"/>
      <c r="C2" s="398"/>
      <c r="D2" s="398"/>
      <c r="E2" s="398"/>
      <c r="F2" s="398"/>
      <c r="G2" s="398"/>
      <c r="H2" s="398"/>
      <c r="I2" s="398"/>
      <c r="J2" s="398"/>
      <c r="K2" s="398"/>
      <c r="L2" s="398"/>
    </row>
    <row r="3" spans="1:12" ht="13.5" customHeight="1" x14ac:dyDescent="0.15">
      <c r="A3" s="398" t="s">
        <v>153</v>
      </c>
      <c r="B3" s="398"/>
      <c r="C3" s="398"/>
      <c r="D3" s="398"/>
      <c r="E3" s="398"/>
      <c r="F3" s="398"/>
      <c r="G3" s="398"/>
      <c r="H3" s="398"/>
      <c r="I3" s="398"/>
      <c r="J3" s="398"/>
      <c r="K3" s="398"/>
      <c r="L3" s="398"/>
    </row>
    <row r="4" spans="1:12" ht="13.5" customHeight="1" x14ac:dyDescent="0.15">
      <c r="A4" s="398" t="s">
        <v>154</v>
      </c>
      <c r="B4" s="398"/>
      <c r="C4" s="398"/>
      <c r="D4" s="398"/>
      <c r="E4" s="398"/>
      <c r="F4" s="398"/>
      <c r="G4" s="398"/>
      <c r="H4" s="398"/>
      <c r="I4" s="398"/>
      <c r="J4" s="398"/>
      <c r="K4" s="398"/>
      <c r="L4" s="398"/>
    </row>
    <row r="5" spans="1:12" ht="13.5" customHeight="1" x14ac:dyDescent="0.15">
      <c r="A5" s="398"/>
      <c r="B5" s="398"/>
      <c r="C5" s="398"/>
      <c r="D5" s="398"/>
      <c r="E5" s="398"/>
      <c r="F5" s="398"/>
      <c r="G5" s="398"/>
      <c r="H5" s="398"/>
      <c r="I5" s="398"/>
      <c r="J5" s="398"/>
      <c r="K5" s="398"/>
      <c r="L5" s="398"/>
    </row>
    <row r="6" spans="1:12" ht="13.5" customHeight="1" x14ac:dyDescent="0.15">
      <c r="A6" s="398" t="s">
        <v>376</v>
      </c>
      <c r="B6" s="398"/>
      <c r="C6" s="398"/>
      <c r="D6" s="398"/>
      <c r="E6" s="398"/>
      <c r="F6" s="398"/>
      <c r="G6" s="398"/>
      <c r="H6" s="398"/>
      <c r="I6" s="398"/>
      <c r="J6" s="398"/>
      <c r="K6" s="398"/>
      <c r="L6" s="398"/>
    </row>
    <row r="7" spans="1:12" ht="13.5" customHeight="1" x14ac:dyDescent="0.15">
      <c r="A7" s="398" t="s">
        <v>155</v>
      </c>
      <c r="B7" s="398"/>
      <c r="C7" s="398"/>
      <c r="D7" s="398"/>
      <c r="E7" s="398"/>
      <c r="F7" s="398"/>
      <c r="G7" s="398"/>
      <c r="H7" s="398"/>
      <c r="I7" s="398"/>
      <c r="J7" s="398"/>
      <c r="K7" s="398"/>
      <c r="L7" s="398"/>
    </row>
    <row r="8" spans="1:12" ht="13.5" customHeight="1" x14ac:dyDescent="0.15">
      <c r="A8" s="398"/>
      <c r="B8" s="398"/>
      <c r="C8" s="398"/>
      <c r="D8" s="398"/>
      <c r="E8" s="398"/>
      <c r="F8" s="398"/>
      <c r="G8" s="398"/>
      <c r="H8" s="398"/>
      <c r="I8" s="398"/>
      <c r="J8" s="398"/>
      <c r="K8" s="398"/>
      <c r="L8" s="398"/>
    </row>
    <row r="9" spans="1:12" ht="13.5" customHeight="1" x14ac:dyDescent="0.15">
      <c r="A9" s="398" t="s">
        <v>156</v>
      </c>
      <c r="B9" s="398"/>
      <c r="C9" s="398"/>
      <c r="D9" s="398"/>
      <c r="E9" s="398"/>
      <c r="F9" s="398"/>
      <c r="G9" s="398"/>
      <c r="H9" s="398"/>
      <c r="I9" s="398"/>
      <c r="J9" s="398"/>
      <c r="K9" s="398"/>
      <c r="L9" s="398"/>
    </row>
    <row r="10" spans="1:12" ht="13.5" customHeight="1" x14ac:dyDescent="0.15">
      <c r="A10" s="398" t="s">
        <v>157</v>
      </c>
      <c r="B10" s="398"/>
      <c r="C10" s="398"/>
      <c r="D10" s="398"/>
      <c r="E10" s="398"/>
      <c r="F10" s="398"/>
      <c r="G10" s="398"/>
      <c r="H10" s="398"/>
      <c r="I10" s="398"/>
      <c r="J10" s="398"/>
      <c r="K10" s="398"/>
      <c r="L10" s="398"/>
    </row>
    <row r="11" spans="1:12" ht="13.5" customHeight="1" x14ac:dyDescent="0.15">
      <c r="A11" s="398"/>
      <c r="B11" s="398"/>
      <c r="C11" s="398"/>
      <c r="D11" s="398"/>
      <c r="E11" s="398"/>
      <c r="F11" s="398"/>
      <c r="G11" s="398"/>
      <c r="H11" s="398"/>
      <c r="I11" s="398"/>
      <c r="J11" s="398"/>
      <c r="K11" s="398"/>
      <c r="L11" s="398"/>
    </row>
    <row r="12" spans="1:12" ht="13.5" customHeight="1" x14ac:dyDescent="0.15">
      <c r="A12" s="398" t="s">
        <v>158</v>
      </c>
      <c r="B12" s="398"/>
      <c r="C12" s="398"/>
      <c r="D12" s="398"/>
      <c r="E12" s="398"/>
      <c r="F12" s="398"/>
      <c r="G12" s="398"/>
      <c r="H12" s="398"/>
      <c r="I12" s="398"/>
      <c r="J12" s="398"/>
      <c r="K12" s="398"/>
      <c r="L12" s="398"/>
    </row>
    <row r="13" spans="1:12" ht="13.5" customHeight="1" x14ac:dyDescent="0.15">
      <c r="A13" s="398"/>
      <c r="B13" s="398"/>
      <c r="C13" s="398"/>
      <c r="D13" s="398"/>
      <c r="E13" s="398"/>
      <c r="F13" s="398"/>
      <c r="G13" s="398"/>
      <c r="H13" s="398"/>
      <c r="I13" s="398"/>
      <c r="J13" s="398"/>
      <c r="K13" s="398"/>
      <c r="L13" s="398"/>
    </row>
    <row r="14" spans="1:12" ht="13.5" customHeight="1" x14ac:dyDescent="0.15">
      <c r="A14" s="398"/>
      <c r="B14" s="398"/>
      <c r="C14" s="398"/>
      <c r="D14" s="398"/>
      <c r="E14" s="398"/>
      <c r="F14" s="398"/>
      <c r="G14" s="398"/>
      <c r="H14" s="398"/>
      <c r="I14" s="398"/>
      <c r="J14" s="398"/>
      <c r="K14" s="398"/>
      <c r="L14" s="398"/>
    </row>
    <row r="15" spans="1:12" ht="13.5" customHeight="1" x14ac:dyDescent="0.15">
      <c r="A15" s="398"/>
      <c r="B15" s="398"/>
      <c r="C15" s="398"/>
      <c r="D15" s="398"/>
      <c r="E15" s="398"/>
      <c r="F15" s="398"/>
      <c r="G15" s="398"/>
      <c r="H15" s="398"/>
      <c r="I15" s="398"/>
      <c r="J15" s="398"/>
      <c r="K15" s="398"/>
      <c r="L15" s="398"/>
    </row>
    <row r="16" spans="1:12" ht="13.5" customHeight="1" x14ac:dyDescent="0.15">
      <c r="A16" s="398"/>
      <c r="B16" s="398"/>
      <c r="C16" s="398"/>
      <c r="D16" s="398"/>
      <c r="E16" s="398"/>
      <c r="F16" s="398"/>
      <c r="G16" s="398"/>
      <c r="H16" s="398"/>
      <c r="I16" s="398"/>
      <c r="J16" s="398"/>
      <c r="K16" s="398"/>
      <c r="L16" s="398"/>
    </row>
    <row r="17" spans="1:12" ht="13.5" customHeight="1" x14ac:dyDescent="0.15">
      <c r="A17" s="398"/>
      <c r="B17" s="398"/>
      <c r="C17" s="398"/>
      <c r="D17" s="398"/>
      <c r="E17" s="398"/>
      <c r="F17" s="398"/>
      <c r="G17" s="398"/>
      <c r="H17" s="398"/>
      <c r="I17" s="398"/>
      <c r="J17" s="398"/>
      <c r="K17" s="398"/>
      <c r="L17" s="398"/>
    </row>
    <row r="18" spans="1:12" ht="13.5" customHeight="1" x14ac:dyDescent="0.15">
      <c r="A18" s="398"/>
      <c r="B18" s="398"/>
      <c r="C18" s="398"/>
      <c r="D18" s="398"/>
      <c r="E18" s="398"/>
      <c r="F18" s="398"/>
      <c r="G18" s="398"/>
      <c r="H18" s="398"/>
      <c r="I18" s="398"/>
      <c r="J18" s="398"/>
      <c r="K18" s="398"/>
      <c r="L18" s="398"/>
    </row>
    <row r="19" spans="1:12" ht="13.5" customHeight="1" x14ac:dyDescent="0.15">
      <c r="A19" s="398"/>
      <c r="B19" s="398"/>
      <c r="C19" s="398"/>
      <c r="D19" s="398"/>
      <c r="E19" s="398"/>
      <c r="F19" s="398"/>
      <c r="G19" s="398"/>
      <c r="H19" s="398"/>
      <c r="I19" s="398"/>
      <c r="J19" s="398"/>
      <c r="K19" s="398"/>
      <c r="L19" s="398"/>
    </row>
    <row r="20" spans="1:12" ht="13.5" customHeight="1" x14ac:dyDescent="0.15">
      <c r="A20" s="398"/>
      <c r="B20" s="398"/>
      <c r="C20" s="398"/>
      <c r="D20" s="398"/>
      <c r="E20" s="398"/>
      <c r="F20" s="398"/>
      <c r="G20" s="398"/>
      <c r="H20" s="398"/>
      <c r="I20" s="398"/>
      <c r="J20" s="398"/>
      <c r="K20" s="398"/>
      <c r="L20" s="398"/>
    </row>
    <row r="21" spans="1:12" ht="13.5" customHeight="1" x14ac:dyDescent="0.15">
      <c r="A21" s="398"/>
      <c r="B21" s="398"/>
      <c r="C21" s="398"/>
      <c r="D21" s="398"/>
      <c r="E21" s="398"/>
      <c r="F21" s="398"/>
      <c r="G21" s="398"/>
      <c r="H21" s="398"/>
      <c r="I21" s="398"/>
      <c r="J21" s="398"/>
      <c r="K21" s="398"/>
      <c r="L21" s="398"/>
    </row>
    <row r="22" spans="1:12" ht="13.5" customHeight="1" x14ac:dyDescent="0.15">
      <c r="A22" s="398"/>
      <c r="B22" s="398"/>
      <c r="C22" s="398"/>
      <c r="D22" s="398"/>
      <c r="E22" s="398"/>
      <c r="F22" s="398"/>
      <c r="G22" s="398"/>
      <c r="H22" s="398"/>
      <c r="I22" s="398"/>
      <c r="J22" s="398"/>
      <c r="K22" s="398"/>
      <c r="L22" s="398"/>
    </row>
    <row r="23" spans="1:12" ht="13.5" customHeight="1" x14ac:dyDescent="0.15">
      <c r="A23" s="398"/>
      <c r="B23" s="398"/>
      <c r="C23" s="398"/>
      <c r="D23" s="398"/>
      <c r="E23" s="398"/>
      <c r="F23" s="398"/>
      <c r="G23" s="398"/>
      <c r="H23" s="398"/>
      <c r="I23" s="398"/>
      <c r="J23" s="398"/>
      <c r="K23" s="398"/>
      <c r="L23" s="398"/>
    </row>
    <row r="24" spans="1:12" s="85" customFormat="1" ht="13.5" customHeight="1" x14ac:dyDescent="0.15">
      <c r="A24" s="398"/>
      <c r="B24" s="398"/>
      <c r="C24" s="398"/>
      <c r="D24" s="398"/>
      <c r="E24" s="398"/>
      <c r="F24" s="398"/>
      <c r="G24" s="398"/>
      <c r="H24" s="398"/>
      <c r="I24" s="398"/>
      <c r="J24" s="398"/>
      <c r="K24" s="398"/>
      <c r="L24" s="398"/>
    </row>
    <row r="25" spans="1:12" s="85" customFormat="1" ht="13.5" customHeight="1" x14ac:dyDescent="0.15">
      <c r="A25" s="398"/>
      <c r="B25" s="398"/>
      <c r="C25" s="398"/>
      <c r="D25" s="398"/>
      <c r="E25" s="398"/>
      <c r="F25" s="398"/>
      <c r="G25" s="398"/>
      <c r="H25" s="398"/>
      <c r="I25" s="398"/>
      <c r="J25" s="398"/>
      <c r="K25" s="398"/>
      <c r="L25" s="398"/>
    </row>
    <row r="26" spans="1:12" ht="13.5" customHeight="1" x14ac:dyDescent="0.15">
      <c r="A26" s="398"/>
      <c r="B26" s="398"/>
      <c r="C26" s="398"/>
      <c r="D26" s="398"/>
      <c r="E26" s="398"/>
      <c r="F26" s="398"/>
      <c r="G26" s="398"/>
      <c r="H26" s="398"/>
      <c r="I26" s="398"/>
      <c r="J26" s="398"/>
      <c r="K26" s="398"/>
      <c r="L26" s="398"/>
    </row>
    <row r="27" spans="1:12" ht="13.5" customHeight="1" x14ac:dyDescent="0.15">
      <c r="A27" s="398"/>
      <c r="B27" s="398"/>
      <c r="C27" s="398"/>
      <c r="D27" s="398"/>
      <c r="E27" s="398"/>
      <c r="F27" s="398"/>
      <c r="G27" s="398"/>
      <c r="H27" s="398"/>
      <c r="I27" s="398"/>
      <c r="J27" s="398"/>
      <c r="K27" s="398"/>
      <c r="L27" s="398"/>
    </row>
    <row r="28" spans="1:12" ht="13.5" customHeight="1" x14ac:dyDescent="0.15">
      <c r="A28" s="398"/>
      <c r="B28" s="398"/>
      <c r="C28" s="398"/>
      <c r="D28" s="398"/>
      <c r="E28" s="398"/>
      <c r="F28" s="398"/>
      <c r="G28" s="398"/>
      <c r="H28" s="398"/>
      <c r="I28" s="398"/>
      <c r="J28" s="398"/>
      <c r="K28" s="398"/>
      <c r="L28" s="398"/>
    </row>
    <row r="29" spans="1:12" ht="13.5" customHeight="1" x14ac:dyDescent="0.15">
      <c r="A29" s="398"/>
      <c r="B29" s="398"/>
      <c r="C29" s="398"/>
      <c r="D29" s="398"/>
      <c r="E29" s="398"/>
      <c r="F29" s="398"/>
      <c r="G29" s="398"/>
      <c r="H29" s="398"/>
      <c r="I29" s="398"/>
      <c r="J29" s="398"/>
      <c r="K29" s="398"/>
      <c r="L29" s="398"/>
    </row>
    <row r="30" spans="1:12" ht="13.5" customHeight="1" x14ac:dyDescent="0.15">
      <c r="A30" s="289"/>
      <c r="J30" s="289"/>
      <c r="K30" s="289"/>
      <c r="L30" s="289"/>
    </row>
    <row r="31" spans="1:12" ht="5.25" customHeight="1" x14ac:dyDescent="0.15">
      <c r="A31" s="289"/>
      <c r="J31" s="289"/>
      <c r="K31" s="289"/>
      <c r="L31" s="289"/>
    </row>
    <row r="32" spans="1:12" ht="13.5" customHeight="1" x14ac:dyDescent="0.15">
      <c r="A32" s="398" t="s">
        <v>159</v>
      </c>
      <c r="B32" s="398"/>
      <c r="C32" s="398"/>
      <c r="D32" s="398"/>
      <c r="E32" s="398"/>
      <c r="F32" s="398"/>
      <c r="G32" s="398"/>
      <c r="H32" s="398"/>
      <c r="I32" s="398"/>
      <c r="J32" s="398"/>
      <c r="K32" s="398"/>
      <c r="L32" s="398"/>
    </row>
    <row r="33" spans="1:12" ht="13.5" customHeight="1" x14ac:dyDescent="0.15">
      <c r="A33" s="289"/>
      <c r="J33" s="289"/>
      <c r="K33" s="289"/>
      <c r="L33" s="289"/>
    </row>
    <row r="34" spans="1:12" ht="13.5" customHeight="1" x14ac:dyDescent="0.15">
      <c r="A34" s="398" t="s">
        <v>160</v>
      </c>
      <c r="B34" s="398"/>
      <c r="C34" s="398"/>
      <c r="D34" s="398"/>
      <c r="E34" s="398"/>
      <c r="F34" s="398"/>
      <c r="G34" s="398"/>
      <c r="H34" s="398"/>
      <c r="I34" s="398"/>
      <c r="J34" s="398"/>
      <c r="K34" s="398"/>
      <c r="L34" s="398"/>
    </row>
    <row r="35" spans="1:12" ht="13.5" customHeight="1" x14ac:dyDescent="0.15">
      <c r="A35" s="398" t="s">
        <v>161</v>
      </c>
      <c r="B35" s="398"/>
      <c r="C35" s="398"/>
      <c r="D35" s="398"/>
      <c r="E35" s="398"/>
      <c r="F35" s="398"/>
      <c r="G35" s="398"/>
      <c r="H35" s="398"/>
      <c r="I35" s="398"/>
      <c r="J35" s="398"/>
      <c r="K35" s="398"/>
      <c r="L35" s="398"/>
    </row>
    <row r="36" spans="1:12" ht="13.5" customHeight="1" x14ac:dyDescent="0.15">
      <c r="A36" s="403"/>
      <c r="B36" s="398"/>
      <c r="C36" s="398"/>
      <c r="D36" s="398"/>
      <c r="E36" s="398"/>
      <c r="F36" s="398"/>
      <c r="G36" s="398"/>
      <c r="H36" s="398"/>
      <c r="I36" s="398"/>
      <c r="J36" s="398"/>
      <c r="K36" s="398"/>
      <c r="L36" s="398"/>
    </row>
    <row r="37" spans="1:12" ht="13.5" customHeight="1" x14ac:dyDescent="0.15">
      <c r="A37" s="398" t="s">
        <v>162</v>
      </c>
      <c r="B37" s="398"/>
      <c r="C37" s="398"/>
      <c r="D37" s="398"/>
      <c r="E37" s="398"/>
      <c r="F37" s="398"/>
      <c r="G37" s="398"/>
      <c r="H37" s="398"/>
      <c r="I37" s="398"/>
      <c r="J37" s="398"/>
      <c r="K37" s="398"/>
      <c r="L37" s="398"/>
    </row>
    <row r="38" spans="1:12" ht="13.5" customHeight="1" x14ac:dyDescent="0.15">
      <c r="A38" s="398" t="s">
        <v>411</v>
      </c>
      <c r="B38" s="398"/>
      <c r="C38" s="398"/>
      <c r="D38" s="398"/>
      <c r="E38" s="398"/>
      <c r="F38" s="398"/>
      <c r="G38" s="398"/>
      <c r="H38" s="398"/>
      <c r="I38" s="398"/>
      <c r="J38" s="398"/>
      <c r="K38" s="398"/>
      <c r="L38" s="398"/>
    </row>
    <row r="39" spans="1:12" ht="6.75" customHeight="1" x14ac:dyDescent="0.15">
      <c r="A39" s="402"/>
      <c r="B39" s="402"/>
      <c r="C39" s="402"/>
      <c r="D39" s="402"/>
      <c r="E39" s="402"/>
      <c r="F39" s="402"/>
      <c r="G39" s="402"/>
      <c r="H39" s="402"/>
      <c r="I39" s="402"/>
      <c r="J39" s="402"/>
      <c r="K39" s="402"/>
      <c r="L39" s="402"/>
    </row>
    <row r="40" spans="1:12" ht="15" customHeight="1" x14ac:dyDescent="0.15">
      <c r="B40" s="42"/>
      <c r="C40" s="399" t="s">
        <v>20</v>
      </c>
      <c r="D40" s="401"/>
      <c r="E40" s="401"/>
      <c r="F40" s="401"/>
      <c r="G40" s="400"/>
      <c r="H40" s="399" t="s">
        <v>21</v>
      </c>
      <c r="I40" s="401"/>
      <c r="J40" s="401"/>
      <c r="K40" s="401"/>
      <c r="L40" s="400"/>
    </row>
    <row r="41" spans="1:12" ht="15" customHeight="1" x14ac:dyDescent="0.15">
      <c r="B41" s="20" t="s">
        <v>22</v>
      </c>
      <c r="C41" s="396" t="s">
        <v>24</v>
      </c>
      <c r="D41" s="396" t="s">
        <v>25</v>
      </c>
      <c r="E41" s="396" t="s">
        <v>24</v>
      </c>
      <c r="F41" s="399" t="s">
        <v>23</v>
      </c>
      <c r="G41" s="400"/>
      <c r="H41" s="396" t="s">
        <v>24</v>
      </c>
      <c r="I41" s="396" t="s">
        <v>25</v>
      </c>
      <c r="J41" s="396" t="s">
        <v>24</v>
      </c>
      <c r="K41" s="399" t="s">
        <v>23</v>
      </c>
      <c r="L41" s="400"/>
    </row>
    <row r="42" spans="1:12" x14ac:dyDescent="0.15">
      <c r="B42" s="21"/>
      <c r="C42" s="397"/>
      <c r="D42" s="397"/>
      <c r="E42" s="397"/>
      <c r="F42" s="22" t="s">
        <v>26</v>
      </c>
      <c r="G42" s="22" t="s">
        <v>27</v>
      </c>
      <c r="H42" s="397"/>
      <c r="I42" s="397"/>
      <c r="J42" s="397"/>
      <c r="K42" s="23" t="s">
        <v>26</v>
      </c>
      <c r="L42" s="23" t="s">
        <v>27</v>
      </c>
    </row>
    <row r="43" spans="1:12" ht="13.5" customHeight="1" x14ac:dyDescent="0.15">
      <c r="B43" s="87"/>
      <c r="C43" s="126" t="s">
        <v>28</v>
      </c>
      <c r="D43" s="126" t="s">
        <v>28</v>
      </c>
      <c r="E43" s="126" t="s">
        <v>28</v>
      </c>
      <c r="F43" s="126"/>
      <c r="G43" s="126"/>
      <c r="H43" s="126" t="s">
        <v>28</v>
      </c>
      <c r="I43" s="126" t="s">
        <v>28</v>
      </c>
      <c r="J43" s="126" t="s">
        <v>28</v>
      </c>
      <c r="K43" s="87"/>
      <c r="L43" s="87"/>
    </row>
    <row r="44" spans="1:12" ht="14.25" customHeight="1" x14ac:dyDescent="0.15">
      <c r="B44" s="86" t="s">
        <v>29</v>
      </c>
      <c r="C44" s="86" t="s">
        <v>62</v>
      </c>
      <c r="D44" s="86" t="s">
        <v>63</v>
      </c>
      <c r="E44" s="86" t="s">
        <v>64</v>
      </c>
      <c r="F44" s="88">
        <v>42</v>
      </c>
      <c r="G44" s="88">
        <v>10</v>
      </c>
      <c r="H44" s="86" t="s">
        <v>2</v>
      </c>
      <c r="I44" s="86" t="s">
        <v>65</v>
      </c>
      <c r="J44" s="86" t="s">
        <v>66</v>
      </c>
      <c r="K44" s="88" t="s">
        <v>2</v>
      </c>
      <c r="L44" s="88">
        <v>9</v>
      </c>
    </row>
    <row r="45" spans="1:12" ht="14.25" customHeight="1" x14ac:dyDescent="0.15">
      <c r="B45" s="86" t="s">
        <v>30</v>
      </c>
      <c r="C45" s="86" t="s">
        <v>64</v>
      </c>
      <c r="D45" s="86" t="s">
        <v>67</v>
      </c>
      <c r="E45" s="86" t="s">
        <v>68</v>
      </c>
      <c r="F45" s="88">
        <v>24</v>
      </c>
      <c r="G45" s="88">
        <v>12</v>
      </c>
      <c r="H45" s="86" t="s">
        <v>66</v>
      </c>
      <c r="I45" s="86" t="s">
        <v>69</v>
      </c>
      <c r="J45" s="86" t="s">
        <v>68</v>
      </c>
      <c r="K45" s="88">
        <v>21</v>
      </c>
      <c r="L45" s="88">
        <v>13</v>
      </c>
    </row>
    <row r="46" spans="1:12" ht="14.25" customHeight="1" x14ac:dyDescent="0.15">
      <c r="B46" s="86" t="s">
        <v>31</v>
      </c>
      <c r="C46" s="86" t="s">
        <v>68</v>
      </c>
      <c r="D46" s="86" t="s">
        <v>70</v>
      </c>
      <c r="E46" s="86" t="s">
        <v>71</v>
      </c>
      <c r="F46" s="88">
        <v>57</v>
      </c>
      <c r="G46" s="88">
        <v>17</v>
      </c>
      <c r="H46" s="86" t="s">
        <v>68</v>
      </c>
      <c r="I46" s="86" t="s">
        <v>72</v>
      </c>
      <c r="J46" s="86" t="s">
        <v>73</v>
      </c>
      <c r="K46" s="88">
        <v>25</v>
      </c>
      <c r="L46" s="88">
        <v>11</v>
      </c>
    </row>
    <row r="47" spans="1:12" ht="14.25" customHeight="1" x14ac:dyDescent="0.15">
      <c r="B47" s="86"/>
      <c r="C47" s="86" t="s">
        <v>2</v>
      </c>
      <c r="D47" s="86" t="s">
        <v>2</v>
      </c>
      <c r="E47" s="86" t="s">
        <v>2</v>
      </c>
      <c r="F47" s="88" t="s">
        <v>2</v>
      </c>
      <c r="G47" s="88" t="s">
        <v>2</v>
      </c>
      <c r="H47" s="86" t="s">
        <v>73</v>
      </c>
      <c r="I47" s="86" t="s">
        <v>74</v>
      </c>
      <c r="J47" s="86" t="s">
        <v>71</v>
      </c>
      <c r="K47" s="88">
        <v>20</v>
      </c>
      <c r="L47" s="88">
        <v>18</v>
      </c>
    </row>
    <row r="48" spans="1:12" ht="14.25" customHeight="1" x14ac:dyDescent="0.15">
      <c r="B48" s="86" t="s">
        <v>32</v>
      </c>
      <c r="C48" s="86" t="s">
        <v>71</v>
      </c>
      <c r="D48" s="86" t="s">
        <v>75</v>
      </c>
      <c r="E48" s="86" t="s">
        <v>76</v>
      </c>
      <c r="F48" s="88">
        <v>23</v>
      </c>
      <c r="G48" s="88">
        <v>16</v>
      </c>
      <c r="H48" s="86" t="s">
        <v>71</v>
      </c>
      <c r="I48" s="86" t="s">
        <v>77</v>
      </c>
      <c r="J48" s="86" t="s">
        <v>78</v>
      </c>
      <c r="K48" s="88">
        <v>24</v>
      </c>
      <c r="L48" s="88">
        <v>20</v>
      </c>
    </row>
    <row r="49" spans="1:12" ht="14.25" customHeight="1" x14ac:dyDescent="0.15">
      <c r="B49" s="86" t="s">
        <v>33</v>
      </c>
      <c r="C49" s="86" t="s">
        <v>76</v>
      </c>
      <c r="D49" s="86" t="s">
        <v>79</v>
      </c>
      <c r="E49" s="86" t="s">
        <v>80</v>
      </c>
      <c r="F49" s="88">
        <v>22</v>
      </c>
      <c r="G49" s="88">
        <v>9</v>
      </c>
      <c r="H49" s="86" t="s">
        <v>78</v>
      </c>
      <c r="I49" s="86" t="s">
        <v>81</v>
      </c>
      <c r="J49" s="86" t="s">
        <v>82</v>
      </c>
      <c r="K49" s="88">
        <v>13</v>
      </c>
      <c r="L49" s="88">
        <v>16</v>
      </c>
    </row>
    <row r="50" spans="1:12" ht="14.25" customHeight="1" x14ac:dyDescent="0.15">
      <c r="B50" s="86" t="s">
        <v>34</v>
      </c>
      <c r="C50" s="86" t="s">
        <v>80</v>
      </c>
      <c r="D50" s="86" t="s">
        <v>83</v>
      </c>
      <c r="E50" s="86" t="s">
        <v>84</v>
      </c>
      <c r="F50" s="88">
        <v>28</v>
      </c>
      <c r="G50" s="88">
        <v>36</v>
      </c>
      <c r="H50" s="86" t="s">
        <v>82</v>
      </c>
      <c r="I50" s="86" t="s">
        <v>83</v>
      </c>
      <c r="J50" s="86" t="s">
        <v>85</v>
      </c>
      <c r="K50" s="88">
        <v>25</v>
      </c>
      <c r="L50" s="88">
        <v>34</v>
      </c>
    </row>
    <row r="51" spans="1:12" ht="14.25" customHeight="1" x14ac:dyDescent="0.15">
      <c r="B51" s="86" t="s">
        <v>35</v>
      </c>
      <c r="C51" s="86" t="s">
        <v>84</v>
      </c>
      <c r="D51" s="86" t="s">
        <v>86</v>
      </c>
      <c r="E51" s="86" t="s">
        <v>87</v>
      </c>
      <c r="F51" s="88">
        <v>28</v>
      </c>
      <c r="G51" s="88">
        <v>17</v>
      </c>
      <c r="H51" s="86" t="s">
        <v>85</v>
      </c>
      <c r="I51" s="86" t="s">
        <v>88</v>
      </c>
      <c r="J51" s="86" t="s">
        <v>89</v>
      </c>
      <c r="K51" s="88">
        <v>23</v>
      </c>
      <c r="L51" s="88">
        <v>26</v>
      </c>
    </row>
    <row r="52" spans="1:12" ht="13.5" customHeight="1" x14ac:dyDescent="0.15">
      <c r="B52" s="127"/>
      <c r="C52" s="127"/>
      <c r="D52" s="127" t="s">
        <v>36</v>
      </c>
      <c r="E52" s="127" t="s">
        <v>36</v>
      </c>
      <c r="F52" s="128"/>
      <c r="G52" s="128"/>
      <c r="H52" s="127"/>
      <c r="I52" s="127" t="s">
        <v>36</v>
      </c>
      <c r="J52" s="127" t="s">
        <v>36</v>
      </c>
      <c r="K52" s="128"/>
      <c r="L52" s="128"/>
    </row>
    <row r="53" spans="1:12" ht="14.25" customHeight="1" x14ac:dyDescent="0.15">
      <c r="B53" s="86" t="s">
        <v>37</v>
      </c>
      <c r="C53" s="86" t="s">
        <v>87</v>
      </c>
      <c r="D53" s="86" t="s">
        <v>163</v>
      </c>
      <c r="E53" s="86" t="s">
        <v>164</v>
      </c>
      <c r="F53" s="88">
        <v>51</v>
      </c>
      <c r="G53" s="88">
        <v>32</v>
      </c>
      <c r="H53" s="86" t="s">
        <v>89</v>
      </c>
      <c r="I53" s="86" t="s">
        <v>165</v>
      </c>
      <c r="J53" s="86" t="s">
        <v>166</v>
      </c>
      <c r="K53" s="88">
        <v>51</v>
      </c>
      <c r="L53" s="88">
        <v>35</v>
      </c>
    </row>
    <row r="54" spans="1:12" ht="13.5" customHeight="1" x14ac:dyDescent="0.15">
      <c r="B54" s="127"/>
      <c r="C54" s="127" t="s">
        <v>36</v>
      </c>
      <c r="D54" s="127"/>
      <c r="E54" s="127"/>
      <c r="F54" s="128"/>
      <c r="G54" s="128"/>
      <c r="H54" s="127" t="s">
        <v>36</v>
      </c>
      <c r="I54" s="127"/>
      <c r="J54" s="127"/>
      <c r="K54" s="128"/>
      <c r="L54" s="128"/>
    </row>
    <row r="55" spans="1:12" ht="14.25" customHeight="1" x14ac:dyDescent="0.15">
      <c r="B55" s="86" t="s">
        <v>38</v>
      </c>
      <c r="C55" s="86" t="s">
        <v>164</v>
      </c>
      <c r="D55" s="86" t="s">
        <v>92</v>
      </c>
      <c r="E55" s="86" t="s">
        <v>93</v>
      </c>
      <c r="F55" s="88" t="s">
        <v>282</v>
      </c>
      <c r="G55" s="88" t="s">
        <v>283</v>
      </c>
      <c r="H55" s="86" t="s">
        <v>144</v>
      </c>
      <c r="I55" s="89" t="s">
        <v>97</v>
      </c>
      <c r="J55" s="86" t="s">
        <v>93</v>
      </c>
      <c r="K55" s="88" t="s">
        <v>284</v>
      </c>
      <c r="L55" s="88" t="s">
        <v>283</v>
      </c>
    </row>
    <row r="56" spans="1:12" ht="14.25" customHeight="1" x14ac:dyDescent="0.15">
      <c r="B56" s="86" t="s">
        <v>145</v>
      </c>
      <c r="C56" s="86" t="s">
        <v>93</v>
      </c>
      <c r="D56" s="90" t="s">
        <v>40</v>
      </c>
      <c r="E56" s="90" t="s">
        <v>130</v>
      </c>
      <c r="F56" s="88" t="s">
        <v>285</v>
      </c>
      <c r="G56" s="88" t="s">
        <v>286</v>
      </c>
      <c r="H56" s="86" t="s">
        <v>93</v>
      </c>
      <c r="I56" s="89" t="s">
        <v>96</v>
      </c>
      <c r="J56" s="89" t="s">
        <v>130</v>
      </c>
      <c r="K56" s="89" t="s">
        <v>287</v>
      </c>
      <c r="L56" s="89" t="s">
        <v>288</v>
      </c>
    </row>
    <row r="57" spans="1:12" ht="14.25" customHeight="1" x14ac:dyDescent="0.15">
      <c r="B57" s="86" t="s">
        <v>95</v>
      </c>
      <c r="C57" s="86" t="s">
        <v>98</v>
      </c>
      <c r="D57" s="90" t="s">
        <v>202</v>
      </c>
      <c r="E57" s="90" t="s">
        <v>203</v>
      </c>
      <c r="F57" s="88" t="s">
        <v>289</v>
      </c>
      <c r="G57" s="88" t="s">
        <v>290</v>
      </c>
      <c r="H57" s="86" t="s">
        <v>98</v>
      </c>
      <c r="I57" s="89" t="s">
        <v>108</v>
      </c>
      <c r="J57" s="89" t="s">
        <v>109</v>
      </c>
      <c r="K57" s="89" t="s">
        <v>289</v>
      </c>
      <c r="L57" s="89" t="s">
        <v>291</v>
      </c>
    </row>
    <row r="58" spans="1:12" ht="14.25" customHeight="1" x14ac:dyDescent="0.15">
      <c r="B58" s="86" t="s">
        <v>204</v>
      </c>
      <c r="C58" s="89" t="s">
        <v>203</v>
      </c>
      <c r="D58" s="89" t="s">
        <v>264</v>
      </c>
      <c r="E58" s="89" t="s">
        <v>265</v>
      </c>
      <c r="F58" s="89" t="s">
        <v>292</v>
      </c>
      <c r="G58" s="89" t="s">
        <v>293</v>
      </c>
      <c r="H58" s="89" t="s">
        <v>109</v>
      </c>
      <c r="I58" s="89" t="s">
        <v>296</v>
      </c>
      <c r="J58" s="89" t="s">
        <v>295</v>
      </c>
      <c r="K58" s="89" t="s">
        <v>298</v>
      </c>
      <c r="L58" s="89" t="s">
        <v>297</v>
      </c>
    </row>
    <row r="59" spans="1:12" s="281" customFormat="1" ht="13.5" customHeight="1" x14ac:dyDescent="0.15">
      <c r="B59" s="86"/>
      <c r="C59" s="89"/>
      <c r="D59" s="89"/>
      <c r="E59" s="89" t="s">
        <v>393</v>
      </c>
      <c r="F59" s="89"/>
      <c r="G59" s="89"/>
      <c r="H59" s="89"/>
      <c r="I59" s="89"/>
      <c r="J59" s="89"/>
      <c r="K59" s="89"/>
      <c r="L59" s="89"/>
    </row>
    <row r="60" spans="1:12" ht="14.25" customHeight="1" x14ac:dyDescent="0.15">
      <c r="B60" s="91" t="s">
        <v>380</v>
      </c>
      <c r="C60" s="92" t="s">
        <v>265</v>
      </c>
      <c r="D60" s="92" t="s">
        <v>381</v>
      </c>
      <c r="E60" s="92" t="s">
        <v>392</v>
      </c>
      <c r="F60" s="92" t="s">
        <v>382</v>
      </c>
      <c r="G60" s="92" t="s">
        <v>287</v>
      </c>
      <c r="H60" s="92"/>
      <c r="I60" s="92"/>
      <c r="J60" s="92"/>
      <c r="K60" s="92"/>
      <c r="L60" s="92"/>
    </row>
    <row r="61" spans="1:12" ht="13.5" customHeight="1" x14ac:dyDescent="0.15">
      <c r="B61" s="26"/>
    </row>
    <row r="62" spans="1:12" ht="13.5" customHeight="1" x14ac:dyDescent="0.15"/>
    <row r="63" spans="1:12" ht="13.5" customHeight="1" x14ac:dyDescent="0.15"/>
    <row r="64" spans="1:12" ht="13.5" customHeight="1" x14ac:dyDescent="0.15">
      <c r="A64" s="26"/>
      <c r="B64" s="26"/>
      <c r="C64" s="26"/>
      <c r="D64" s="26"/>
      <c r="E64" s="26"/>
      <c r="F64" s="26"/>
      <c r="G64" s="26"/>
      <c r="H64" s="26"/>
      <c r="I64" s="26"/>
      <c r="J64" s="26"/>
      <c r="K64" s="26"/>
    </row>
    <row r="65" spans="1:11" ht="13.5" customHeight="1" x14ac:dyDescent="0.15">
      <c r="A65" s="26"/>
      <c r="B65" s="26"/>
      <c r="C65" s="26"/>
      <c r="D65" s="26"/>
      <c r="E65" s="26"/>
      <c r="F65" s="26"/>
      <c r="G65" s="26"/>
      <c r="H65" s="26"/>
      <c r="I65" s="26"/>
      <c r="J65" s="26"/>
      <c r="K65" s="26"/>
    </row>
  </sheetData>
  <mergeCells count="45">
    <mergeCell ref="A36:L36"/>
    <mergeCell ref="A34:L34"/>
    <mergeCell ref="A21:L21"/>
    <mergeCell ref="A22:L22"/>
    <mergeCell ref="A27:L27"/>
    <mergeCell ref="A28:L28"/>
    <mergeCell ref="A29:L29"/>
    <mergeCell ref="A24:L24"/>
    <mergeCell ref="A15:L15"/>
    <mergeCell ref="A18:L18"/>
    <mergeCell ref="K41:L41"/>
    <mergeCell ref="E41:E42"/>
    <mergeCell ref="D41:D42"/>
    <mergeCell ref="A39:L39"/>
    <mergeCell ref="C41:C42"/>
    <mergeCell ref="A16:L16"/>
    <mergeCell ref="A17:L17"/>
    <mergeCell ref="A19:L19"/>
    <mergeCell ref="A20:L20"/>
    <mergeCell ref="A25:L25"/>
    <mergeCell ref="A23:L23"/>
    <mergeCell ref="A37:L37"/>
    <mergeCell ref="J41:J42"/>
    <mergeCell ref="A35:L35"/>
    <mergeCell ref="A2:L2"/>
    <mergeCell ref="A3:L3"/>
    <mergeCell ref="A4:L4"/>
    <mergeCell ref="A5:L5"/>
    <mergeCell ref="A6:L6"/>
    <mergeCell ref="I41:I42"/>
    <mergeCell ref="H41:H42"/>
    <mergeCell ref="A7:L7"/>
    <mergeCell ref="A8:L8"/>
    <mergeCell ref="A9:L9"/>
    <mergeCell ref="A10:L10"/>
    <mergeCell ref="A38:L38"/>
    <mergeCell ref="A32:L32"/>
    <mergeCell ref="F41:G41"/>
    <mergeCell ref="A26:L26"/>
    <mergeCell ref="C40:G40"/>
    <mergeCell ref="H40:L40"/>
    <mergeCell ref="A11:L11"/>
    <mergeCell ref="A12:L12"/>
    <mergeCell ref="A13:L13"/>
    <mergeCell ref="A14:L14"/>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16</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D541"/>
  <sheetViews>
    <sheetView workbookViewId="0">
      <selection activeCell="D8" sqref="D8"/>
    </sheetView>
  </sheetViews>
  <sheetFormatPr defaultRowHeight="13.5" x14ac:dyDescent="0.15"/>
  <sheetData>
    <row r="1" spans="2:4" x14ac:dyDescent="0.15">
      <c r="B1">
        <v>180</v>
      </c>
      <c r="D1">
        <f t="shared" ref="D1:D64" si="0">COS(B1*PI()/180)-3</f>
        <v>-4</v>
      </c>
    </row>
    <row r="2" spans="2:4" x14ac:dyDescent="0.15">
      <c r="B2">
        <v>179</v>
      </c>
      <c r="D2">
        <f t="shared" si="0"/>
        <v>-3.999847695156391</v>
      </c>
    </row>
    <row r="3" spans="2:4" x14ac:dyDescent="0.15">
      <c r="B3">
        <v>178</v>
      </c>
      <c r="D3">
        <f t="shared" si="0"/>
        <v>-3.9993908270190959</v>
      </c>
    </row>
    <row r="4" spans="2:4" x14ac:dyDescent="0.15">
      <c r="B4">
        <v>177</v>
      </c>
      <c r="D4">
        <f t="shared" si="0"/>
        <v>-3.9986295347545737</v>
      </c>
    </row>
    <row r="5" spans="2:4" x14ac:dyDescent="0.15">
      <c r="B5">
        <v>176</v>
      </c>
      <c r="D5">
        <f t="shared" si="0"/>
        <v>-3.9975640502598244</v>
      </c>
    </row>
    <row r="6" spans="2:4" x14ac:dyDescent="0.15">
      <c r="B6">
        <v>175</v>
      </c>
      <c r="D6">
        <f t="shared" si="0"/>
        <v>-3.9961946980917453</v>
      </c>
    </row>
    <row r="7" spans="2:4" x14ac:dyDescent="0.15">
      <c r="B7">
        <v>174</v>
      </c>
      <c r="D7">
        <f t="shared" si="0"/>
        <v>-3.9945218953682735</v>
      </c>
    </row>
    <row r="8" spans="2:4" x14ac:dyDescent="0.15">
      <c r="B8">
        <v>173</v>
      </c>
      <c r="D8">
        <f t="shared" si="0"/>
        <v>-3.9925461516413221</v>
      </c>
    </row>
    <row r="9" spans="2:4" x14ac:dyDescent="0.15">
      <c r="B9">
        <v>172</v>
      </c>
      <c r="D9">
        <f t="shared" si="0"/>
        <v>-3.9902680687415701</v>
      </c>
    </row>
    <row r="10" spans="2:4" x14ac:dyDescent="0.15">
      <c r="B10">
        <v>171</v>
      </c>
      <c r="D10">
        <f t="shared" si="0"/>
        <v>-3.9876883405951378</v>
      </c>
    </row>
    <row r="11" spans="2:4" x14ac:dyDescent="0.15">
      <c r="B11">
        <v>170</v>
      </c>
      <c r="D11">
        <f t="shared" si="0"/>
        <v>-3.9848077530122081</v>
      </c>
    </row>
    <row r="12" spans="2:4" x14ac:dyDescent="0.15">
      <c r="B12">
        <v>169</v>
      </c>
      <c r="D12">
        <f t="shared" si="0"/>
        <v>-3.9816271834476638</v>
      </c>
    </row>
    <row r="13" spans="2:4" x14ac:dyDescent="0.15">
      <c r="B13">
        <v>168</v>
      </c>
      <c r="D13">
        <f t="shared" si="0"/>
        <v>-3.9781476007338057</v>
      </c>
    </row>
    <row r="14" spans="2:4" x14ac:dyDescent="0.15">
      <c r="B14">
        <v>167</v>
      </c>
      <c r="D14">
        <f t="shared" si="0"/>
        <v>-3.9743700647852354</v>
      </c>
    </row>
    <row r="15" spans="2:4" x14ac:dyDescent="0.15">
      <c r="B15">
        <v>166</v>
      </c>
      <c r="D15">
        <f t="shared" si="0"/>
        <v>-3.9702957262759964</v>
      </c>
    </row>
    <row r="16" spans="2:4" x14ac:dyDescent="0.15">
      <c r="B16">
        <v>165</v>
      </c>
      <c r="D16">
        <f t="shared" si="0"/>
        <v>-3.9659258262890682</v>
      </c>
    </row>
    <row r="17" spans="1:4" x14ac:dyDescent="0.15">
      <c r="B17">
        <v>164</v>
      </c>
      <c r="D17">
        <f t="shared" si="0"/>
        <v>-3.9612616959383189</v>
      </c>
    </row>
    <row r="18" spans="1:4" x14ac:dyDescent="0.15">
      <c r="B18">
        <v>163</v>
      </c>
      <c r="D18">
        <f t="shared" si="0"/>
        <v>-3.9563047559630355</v>
      </c>
    </row>
    <row r="19" spans="1:4" x14ac:dyDescent="0.15">
      <c r="B19">
        <v>162</v>
      </c>
      <c r="D19">
        <f t="shared" si="0"/>
        <v>-3.9510565162951536</v>
      </c>
    </row>
    <row r="20" spans="1:4" x14ac:dyDescent="0.15">
      <c r="B20">
        <v>161</v>
      </c>
      <c r="D20">
        <f t="shared" si="0"/>
        <v>-3.9455185755993165</v>
      </c>
    </row>
    <row r="21" spans="1:4" x14ac:dyDescent="0.15">
      <c r="B21">
        <v>160</v>
      </c>
      <c r="D21">
        <f t="shared" si="0"/>
        <v>-3.9396926207859084</v>
      </c>
    </row>
    <row r="22" spans="1:4" x14ac:dyDescent="0.15">
      <c r="B22">
        <v>159</v>
      </c>
      <c r="D22">
        <f t="shared" si="0"/>
        <v>-3.9335804264972016</v>
      </c>
    </row>
    <row r="23" spans="1:4" x14ac:dyDescent="0.15">
      <c r="B23">
        <v>158</v>
      </c>
      <c r="D23">
        <f t="shared" si="0"/>
        <v>-3.9271838545667874</v>
      </c>
    </row>
    <row r="24" spans="1:4" x14ac:dyDescent="0.15">
      <c r="B24">
        <v>157</v>
      </c>
      <c r="D24">
        <f t="shared" si="0"/>
        <v>-3.92050485345244</v>
      </c>
    </row>
    <row r="25" spans="1:4" x14ac:dyDescent="0.15">
      <c r="B25">
        <v>156</v>
      </c>
      <c r="D25">
        <f t="shared" si="0"/>
        <v>-3.9135454576426008</v>
      </c>
    </row>
    <row r="26" spans="1:4" x14ac:dyDescent="0.15">
      <c r="B26">
        <v>155</v>
      </c>
      <c r="D26">
        <f t="shared" si="0"/>
        <v>-3.90630778703665</v>
      </c>
    </row>
    <row r="27" spans="1:4" x14ac:dyDescent="0.15">
      <c r="B27">
        <v>154</v>
      </c>
      <c r="D27">
        <f t="shared" si="0"/>
        <v>-3.8987940462991668</v>
      </c>
    </row>
    <row r="28" spans="1:4" x14ac:dyDescent="0.15">
      <c r="B28">
        <v>153</v>
      </c>
      <c r="D28">
        <f t="shared" si="0"/>
        <v>-3.8910065241883678</v>
      </c>
    </row>
    <row r="29" spans="1:4" x14ac:dyDescent="0.15">
      <c r="B29">
        <v>152</v>
      </c>
      <c r="D29">
        <f t="shared" si="0"/>
        <v>-3.882947592858927</v>
      </c>
    </row>
    <row r="30" spans="1:4" x14ac:dyDescent="0.15">
      <c r="B30">
        <v>151</v>
      </c>
      <c r="D30">
        <f t="shared" si="0"/>
        <v>-3.874619707139396</v>
      </c>
    </row>
    <row r="31" spans="1:4" x14ac:dyDescent="0.15">
      <c r="A31">
        <v>120</v>
      </c>
      <c r="B31">
        <v>150</v>
      </c>
      <c r="D31">
        <f t="shared" si="0"/>
        <v>-3.8660254037844388</v>
      </c>
    </row>
    <row r="32" spans="1:4" x14ac:dyDescent="0.15">
      <c r="A32">
        <v>121</v>
      </c>
      <c r="B32">
        <v>149</v>
      </c>
      <c r="D32">
        <f t="shared" si="0"/>
        <v>-3.8571673007021121</v>
      </c>
    </row>
    <row r="33" spans="1:4" x14ac:dyDescent="0.15">
      <c r="A33">
        <v>122</v>
      </c>
      <c r="B33">
        <v>148</v>
      </c>
      <c r="D33">
        <f t="shared" si="0"/>
        <v>-3.8480480961564258</v>
      </c>
    </row>
    <row r="34" spans="1:4" x14ac:dyDescent="0.15">
      <c r="A34">
        <v>123</v>
      </c>
      <c r="B34">
        <v>147</v>
      </c>
      <c r="D34">
        <f t="shared" si="0"/>
        <v>-3.8386705679454241</v>
      </c>
    </row>
    <row r="35" spans="1:4" x14ac:dyDescent="0.15">
      <c r="A35">
        <v>124</v>
      </c>
      <c r="B35">
        <v>146</v>
      </c>
      <c r="D35">
        <f t="shared" si="0"/>
        <v>-3.8290375725550416</v>
      </c>
    </row>
    <row r="36" spans="1:4" x14ac:dyDescent="0.15">
      <c r="A36">
        <v>125</v>
      </c>
      <c r="B36">
        <v>145</v>
      </c>
      <c r="D36">
        <f t="shared" si="0"/>
        <v>-3.8191520442889915</v>
      </c>
    </row>
    <row r="37" spans="1:4" x14ac:dyDescent="0.15">
      <c r="A37">
        <v>126</v>
      </c>
      <c r="B37">
        <v>144</v>
      </c>
      <c r="D37">
        <f t="shared" si="0"/>
        <v>-3.8090169943749475</v>
      </c>
    </row>
    <row r="38" spans="1:4" x14ac:dyDescent="0.15">
      <c r="A38">
        <v>127</v>
      </c>
      <c r="B38">
        <v>143</v>
      </c>
      <c r="D38">
        <f t="shared" si="0"/>
        <v>-3.7986355100472928</v>
      </c>
    </row>
    <row r="39" spans="1:4" x14ac:dyDescent="0.15">
      <c r="A39">
        <v>128</v>
      </c>
      <c r="B39">
        <v>142</v>
      </c>
      <c r="D39">
        <f t="shared" si="0"/>
        <v>-3.7880107536067218</v>
      </c>
    </row>
    <row r="40" spans="1:4" x14ac:dyDescent="0.15">
      <c r="A40">
        <v>129</v>
      </c>
      <c r="B40">
        <v>141</v>
      </c>
      <c r="D40">
        <f t="shared" si="0"/>
        <v>-3.7771459614569709</v>
      </c>
    </row>
    <row r="41" spans="1:4" x14ac:dyDescent="0.15">
      <c r="A41">
        <v>130</v>
      </c>
      <c r="B41">
        <v>140</v>
      </c>
      <c r="D41">
        <f t="shared" si="0"/>
        <v>-3.7660444431189779</v>
      </c>
    </row>
    <row r="42" spans="1:4" x14ac:dyDescent="0.15">
      <c r="A42">
        <v>131</v>
      </c>
      <c r="B42">
        <v>139</v>
      </c>
      <c r="D42">
        <f t="shared" si="0"/>
        <v>-3.7547095802227721</v>
      </c>
    </row>
    <row r="43" spans="1:4" x14ac:dyDescent="0.15">
      <c r="A43">
        <v>132</v>
      </c>
      <c r="B43">
        <v>138</v>
      </c>
      <c r="D43">
        <f t="shared" si="0"/>
        <v>-3.743144825477394</v>
      </c>
    </row>
    <row r="44" spans="1:4" x14ac:dyDescent="0.15">
      <c r="A44">
        <v>133</v>
      </c>
      <c r="B44">
        <v>137</v>
      </c>
      <c r="D44">
        <f t="shared" si="0"/>
        <v>-3.7313537016191702</v>
      </c>
    </row>
    <row r="45" spans="1:4" x14ac:dyDescent="0.15">
      <c r="A45">
        <v>134</v>
      </c>
      <c r="B45">
        <v>136</v>
      </c>
      <c r="D45">
        <f t="shared" si="0"/>
        <v>-3.7193398003386511</v>
      </c>
    </row>
    <row r="46" spans="1:4" x14ac:dyDescent="0.15">
      <c r="A46">
        <v>135</v>
      </c>
      <c r="B46">
        <v>135</v>
      </c>
      <c r="D46">
        <f t="shared" si="0"/>
        <v>-3.7071067811865475</v>
      </c>
    </row>
    <row r="47" spans="1:4" x14ac:dyDescent="0.15">
      <c r="A47">
        <v>136</v>
      </c>
      <c r="B47">
        <v>134</v>
      </c>
      <c r="C47">
        <f t="shared" ref="C47:C110" si="1">COS(A47*PI()/180)</f>
        <v>-0.71933980033865119</v>
      </c>
      <c r="D47">
        <f t="shared" si="0"/>
        <v>-3.6946583704589973</v>
      </c>
    </row>
    <row r="48" spans="1:4" x14ac:dyDescent="0.15">
      <c r="A48">
        <v>137</v>
      </c>
      <c r="B48">
        <v>133</v>
      </c>
      <c r="C48">
        <f t="shared" si="1"/>
        <v>-0.73135370161917046</v>
      </c>
      <c r="D48">
        <f t="shared" si="0"/>
        <v>-3.6819983600624981</v>
      </c>
    </row>
    <row r="49" spans="1:4" x14ac:dyDescent="0.15">
      <c r="A49">
        <v>138</v>
      </c>
      <c r="B49">
        <v>132</v>
      </c>
      <c r="C49">
        <f t="shared" si="1"/>
        <v>-0.74314482547739402</v>
      </c>
      <c r="D49">
        <f t="shared" si="0"/>
        <v>-3.6691306063588582</v>
      </c>
    </row>
    <row r="50" spans="1:4" x14ac:dyDescent="0.15">
      <c r="A50">
        <v>139</v>
      </c>
      <c r="B50">
        <v>131</v>
      </c>
      <c r="C50">
        <f t="shared" si="1"/>
        <v>-0.75470958022277201</v>
      </c>
      <c r="D50">
        <f t="shared" si="0"/>
        <v>-3.6560590289905077</v>
      </c>
    </row>
    <row r="51" spans="1:4" x14ac:dyDescent="0.15">
      <c r="A51">
        <v>140</v>
      </c>
      <c r="B51">
        <v>130</v>
      </c>
      <c r="C51">
        <f t="shared" si="1"/>
        <v>-0.7660444431189779</v>
      </c>
      <c r="D51">
        <f t="shared" si="0"/>
        <v>-3.6427876096865393</v>
      </c>
    </row>
    <row r="52" spans="1:4" x14ac:dyDescent="0.15">
      <c r="A52">
        <v>141</v>
      </c>
      <c r="B52">
        <v>129</v>
      </c>
      <c r="C52">
        <f t="shared" si="1"/>
        <v>-0.77714596145697068</v>
      </c>
      <c r="D52">
        <f t="shared" si="0"/>
        <v>-3.6293203910498373</v>
      </c>
    </row>
    <row r="53" spans="1:4" x14ac:dyDescent="0.15">
      <c r="A53">
        <v>142</v>
      </c>
      <c r="B53">
        <v>128</v>
      </c>
      <c r="C53">
        <f t="shared" si="1"/>
        <v>-0.7880107536067219</v>
      </c>
      <c r="D53">
        <f t="shared" si="0"/>
        <v>-3.6156614753256582</v>
      </c>
    </row>
    <row r="54" spans="1:4" x14ac:dyDescent="0.15">
      <c r="A54">
        <v>143</v>
      </c>
      <c r="B54">
        <v>127</v>
      </c>
      <c r="C54">
        <f t="shared" si="1"/>
        <v>-0.79863551004729294</v>
      </c>
      <c r="D54">
        <f t="shared" si="0"/>
        <v>-3.6018150231520485</v>
      </c>
    </row>
    <row r="55" spans="1:4" x14ac:dyDescent="0.15">
      <c r="A55">
        <v>144</v>
      </c>
      <c r="B55">
        <v>126</v>
      </c>
      <c r="C55">
        <f t="shared" si="1"/>
        <v>-0.80901699437494734</v>
      </c>
      <c r="D55">
        <f t="shared" si="0"/>
        <v>-3.5877852522924729</v>
      </c>
    </row>
    <row r="56" spans="1:4" x14ac:dyDescent="0.15">
      <c r="A56">
        <v>145</v>
      </c>
      <c r="B56">
        <v>125</v>
      </c>
      <c r="C56">
        <f t="shared" si="1"/>
        <v>-0.81915204428899158</v>
      </c>
      <c r="D56">
        <f t="shared" si="0"/>
        <v>-3.573576436351046</v>
      </c>
    </row>
    <row r="57" spans="1:4" x14ac:dyDescent="0.15">
      <c r="A57">
        <v>146</v>
      </c>
      <c r="B57">
        <v>124</v>
      </c>
      <c r="C57">
        <f t="shared" si="1"/>
        <v>-0.82903757255504162</v>
      </c>
      <c r="D57">
        <f t="shared" si="0"/>
        <v>-3.5591929034707466</v>
      </c>
    </row>
    <row r="58" spans="1:4" x14ac:dyDescent="0.15">
      <c r="A58">
        <v>147</v>
      </c>
      <c r="B58">
        <v>123</v>
      </c>
      <c r="C58">
        <f t="shared" si="1"/>
        <v>-0.83867056794542416</v>
      </c>
      <c r="D58">
        <f t="shared" si="0"/>
        <v>-3.544639035015027</v>
      </c>
    </row>
    <row r="59" spans="1:4" x14ac:dyDescent="0.15">
      <c r="A59">
        <v>148</v>
      </c>
      <c r="B59">
        <v>122</v>
      </c>
      <c r="C59">
        <f t="shared" si="1"/>
        <v>-0.84804809615642596</v>
      </c>
      <c r="D59">
        <f t="shared" si="0"/>
        <v>-3.5299192642332047</v>
      </c>
    </row>
    <row r="60" spans="1:4" x14ac:dyDescent="0.15">
      <c r="A60">
        <v>149</v>
      </c>
      <c r="B60">
        <v>121</v>
      </c>
      <c r="C60">
        <f t="shared" si="1"/>
        <v>-0.85716730070211222</v>
      </c>
      <c r="D60">
        <f t="shared" si="0"/>
        <v>-3.5150380749100543</v>
      </c>
    </row>
    <row r="61" spans="1:4" x14ac:dyDescent="0.15">
      <c r="A61">
        <v>150</v>
      </c>
      <c r="B61">
        <v>120</v>
      </c>
      <c r="C61">
        <f t="shared" si="1"/>
        <v>-0.86602540378443871</v>
      </c>
      <c r="D61">
        <f t="shared" si="0"/>
        <v>-3.5</v>
      </c>
    </row>
    <row r="62" spans="1:4" x14ac:dyDescent="0.15">
      <c r="A62">
        <v>151</v>
      </c>
      <c r="B62">
        <v>119</v>
      </c>
      <c r="C62">
        <f t="shared" si="1"/>
        <v>-0.87461970713939574</v>
      </c>
      <c r="D62">
        <f t="shared" si="0"/>
        <v>-3.4848096202463372</v>
      </c>
    </row>
    <row r="63" spans="1:4" x14ac:dyDescent="0.15">
      <c r="A63">
        <v>152</v>
      </c>
      <c r="B63">
        <v>118</v>
      </c>
      <c r="C63">
        <f t="shared" si="1"/>
        <v>-0.88294759285892677</v>
      </c>
      <c r="D63">
        <f t="shared" si="0"/>
        <v>-3.4694715627858903</v>
      </c>
    </row>
    <row r="64" spans="1:4" x14ac:dyDescent="0.15">
      <c r="A64">
        <v>153</v>
      </c>
      <c r="B64">
        <v>117</v>
      </c>
      <c r="C64">
        <f t="shared" si="1"/>
        <v>-0.89100652418836779</v>
      </c>
      <c r="D64">
        <f t="shared" si="0"/>
        <v>-3.4539904997395467</v>
      </c>
    </row>
    <row r="65" spans="1:4" x14ac:dyDescent="0.15">
      <c r="A65">
        <v>154</v>
      </c>
      <c r="B65">
        <v>116</v>
      </c>
      <c r="C65">
        <f t="shared" si="1"/>
        <v>-0.89879404629916704</v>
      </c>
      <c r="D65">
        <f t="shared" ref="D65:D128" si="2">COS(B65*PI()/180)-3</f>
        <v>-3.4383711467890774</v>
      </c>
    </row>
    <row r="66" spans="1:4" x14ac:dyDescent="0.15">
      <c r="A66">
        <v>155</v>
      </c>
      <c r="B66">
        <v>115</v>
      </c>
      <c r="C66">
        <f t="shared" si="1"/>
        <v>-0.90630778703664994</v>
      </c>
      <c r="D66">
        <f t="shared" si="2"/>
        <v>-3.4226182617406993</v>
      </c>
    </row>
    <row r="67" spans="1:4" x14ac:dyDescent="0.15">
      <c r="A67">
        <v>156</v>
      </c>
      <c r="B67">
        <v>114</v>
      </c>
      <c r="C67">
        <f t="shared" si="1"/>
        <v>-0.91354545764260076</v>
      </c>
      <c r="D67">
        <f t="shared" si="2"/>
        <v>-3.4067366430758002</v>
      </c>
    </row>
    <row r="68" spans="1:4" x14ac:dyDescent="0.15">
      <c r="A68">
        <v>157</v>
      </c>
      <c r="B68">
        <v>113</v>
      </c>
      <c r="C68">
        <f t="shared" si="1"/>
        <v>-0.92050485345244015</v>
      </c>
      <c r="D68">
        <f t="shared" si="2"/>
        <v>-3.3907311284892736</v>
      </c>
    </row>
    <row r="69" spans="1:4" x14ac:dyDescent="0.15">
      <c r="A69">
        <v>158</v>
      </c>
      <c r="B69">
        <v>112</v>
      </c>
      <c r="C69">
        <f t="shared" si="1"/>
        <v>-0.92718385456678731</v>
      </c>
      <c r="D69">
        <f t="shared" si="2"/>
        <v>-3.374606593415912</v>
      </c>
    </row>
    <row r="70" spans="1:4" x14ac:dyDescent="0.15">
      <c r="A70">
        <v>159</v>
      </c>
      <c r="B70">
        <v>111</v>
      </c>
      <c r="C70">
        <f t="shared" si="1"/>
        <v>-0.93358042649720174</v>
      </c>
      <c r="D70">
        <f t="shared" si="2"/>
        <v>-3.3583679495453005</v>
      </c>
    </row>
    <row r="71" spans="1:4" x14ac:dyDescent="0.15">
      <c r="A71">
        <v>160</v>
      </c>
      <c r="B71">
        <v>110</v>
      </c>
      <c r="C71">
        <f t="shared" si="1"/>
        <v>-0.93969262078590832</v>
      </c>
      <c r="D71">
        <f t="shared" si="2"/>
        <v>-3.3420201433256689</v>
      </c>
    </row>
    <row r="72" spans="1:4" x14ac:dyDescent="0.15">
      <c r="A72">
        <v>161</v>
      </c>
      <c r="B72">
        <v>109</v>
      </c>
      <c r="C72">
        <f t="shared" si="1"/>
        <v>-0.94551857559931674</v>
      </c>
      <c r="D72">
        <f t="shared" si="2"/>
        <v>-3.3255681544571565</v>
      </c>
    </row>
    <row r="73" spans="1:4" x14ac:dyDescent="0.15">
      <c r="A73">
        <v>162</v>
      </c>
      <c r="B73">
        <v>108</v>
      </c>
      <c r="C73">
        <f t="shared" si="1"/>
        <v>-0.95105651629515353</v>
      </c>
      <c r="D73">
        <f t="shared" si="2"/>
        <v>-3.3090169943749475</v>
      </c>
    </row>
    <row r="74" spans="1:4" x14ac:dyDescent="0.15">
      <c r="A74">
        <v>163</v>
      </c>
      <c r="B74">
        <v>107</v>
      </c>
      <c r="C74">
        <f t="shared" si="1"/>
        <v>-0.95630475596303544</v>
      </c>
      <c r="D74">
        <f t="shared" si="2"/>
        <v>-3.2923717047227368</v>
      </c>
    </row>
    <row r="75" spans="1:4" x14ac:dyDescent="0.15">
      <c r="A75">
        <v>164</v>
      </c>
      <c r="B75">
        <v>106</v>
      </c>
      <c r="C75">
        <f t="shared" si="1"/>
        <v>-0.96126169593831867</v>
      </c>
      <c r="D75">
        <f t="shared" si="2"/>
        <v>-3.2756373558169991</v>
      </c>
    </row>
    <row r="76" spans="1:4" x14ac:dyDescent="0.15">
      <c r="A76">
        <v>165</v>
      </c>
      <c r="B76">
        <v>105</v>
      </c>
      <c r="C76">
        <f t="shared" si="1"/>
        <v>-0.9659258262890682</v>
      </c>
      <c r="D76">
        <f t="shared" si="2"/>
        <v>-3.2588190451025207</v>
      </c>
    </row>
    <row r="77" spans="1:4" x14ac:dyDescent="0.15">
      <c r="A77">
        <v>166</v>
      </c>
      <c r="B77">
        <v>104</v>
      </c>
      <c r="C77">
        <f t="shared" si="1"/>
        <v>-0.97029572627599647</v>
      </c>
      <c r="D77">
        <f t="shared" si="2"/>
        <v>-3.2419218955996678</v>
      </c>
    </row>
    <row r="78" spans="1:4" x14ac:dyDescent="0.15">
      <c r="A78">
        <v>167</v>
      </c>
      <c r="B78">
        <v>103</v>
      </c>
      <c r="C78">
        <f t="shared" si="1"/>
        <v>-0.97437006478523525</v>
      </c>
      <c r="D78">
        <f t="shared" si="2"/>
        <v>-3.2249510543438649</v>
      </c>
    </row>
    <row r="79" spans="1:4" x14ac:dyDescent="0.15">
      <c r="A79">
        <v>168</v>
      </c>
      <c r="B79">
        <v>102</v>
      </c>
      <c r="C79">
        <f t="shared" si="1"/>
        <v>-0.97814760073380569</v>
      </c>
      <c r="D79">
        <f t="shared" si="2"/>
        <v>-3.2079116908177592</v>
      </c>
    </row>
    <row r="80" spans="1:4" x14ac:dyDescent="0.15">
      <c r="A80">
        <v>169</v>
      </c>
      <c r="B80">
        <v>101</v>
      </c>
      <c r="C80">
        <f t="shared" si="1"/>
        <v>-0.98162718344766398</v>
      </c>
      <c r="D80">
        <f t="shared" si="2"/>
        <v>-3.1908089953765448</v>
      </c>
    </row>
    <row r="81" spans="1:4" x14ac:dyDescent="0.15">
      <c r="A81">
        <v>170</v>
      </c>
      <c r="B81">
        <v>100</v>
      </c>
      <c r="C81">
        <f t="shared" si="1"/>
        <v>-0.98480775301220802</v>
      </c>
      <c r="D81">
        <f t="shared" si="2"/>
        <v>-3.1736481776669301</v>
      </c>
    </row>
    <row r="82" spans="1:4" x14ac:dyDescent="0.15">
      <c r="A82">
        <v>171</v>
      </c>
      <c r="B82">
        <v>99</v>
      </c>
      <c r="C82">
        <f t="shared" si="1"/>
        <v>-0.98768834059513766</v>
      </c>
      <c r="D82">
        <f t="shared" si="2"/>
        <v>-3.1564344650402312</v>
      </c>
    </row>
    <row r="83" spans="1:4" x14ac:dyDescent="0.15">
      <c r="A83">
        <v>172</v>
      </c>
      <c r="B83">
        <v>98</v>
      </c>
      <c r="C83">
        <f t="shared" si="1"/>
        <v>-0.99026806874157025</v>
      </c>
      <c r="D83">
        <f t="shared" si="2"/>
        <v>-3.1391731009600652</v>
      </c>
    </row>
    <row r="84" spans="1:4" x14ac:dyDescent="0.15">
      <c r="A84">
        <v>173</v>
      </c>
      <c r="B84">
        <v>97</v>
      </c>
      <c r="C84">
        <f t="shared" si="1"/>
        <v>-0.99254615164132198</v>
      </c>
      <c r="D84">
        <f t="shared" si="2"/>
        <v>-3.1218693434051472</v>
      </c>
    </row>
    <row r="85" spans="1:4" x14ac:dyDescent="0.15">
      <c r="A85">
        <v>174</v>
      </c>
      <c r="B85">
        <v>96</v>
      </c>
      <c r="C85">
        <f t="shared" si="1"/>
        <v>-0.99452189536827329</v>
      </c>
      <c r="D85">
        <f t="shared" si="2"/>
        <v>-3.1045284632676533</v>
      </c>
    </row>
    <row r="86" spans="1:4" x14ac:dyDescent="0.15">
      <c r="A86">
        <v>175</v>
      </c>
      <c r="B86">
        <v>95</v>
      </c>
      <c r="C86">
        <f t="shared" si="1"/>
        <v>-0.99619469809174555</v>
      </c>
      <c r="D86">
        <f t="shared" si="2"/>
        <v>-3.0871557427476581</v>
      </c>
    </row>
    <row r="87" spans="1:4" x14ac:dyDescent="0.15">
      <c r="A87">
        <v>176</v>
      </c>
      <c r="B87">
        <v>94</v>
      </c>
      <c r="C87">
        <f t="shared" si="1"/>
        <v>-0.9975640502598242</v>
      </c>
      <c r="D87">
        <f t="shared" si="2"/>
        <v>-3.0697564737441252</v>
      </c>
    </row>
    <row r="88" spans="1:4" x14ac:dyDescent="0.15">
      <c r="A88">
        <v>177</v>
      </c>
      <c r="B88">
        <v>93</v>
      </c>
      <c r="C88">
        <f t="shared" si="1"/>
        <v>-0.99862953475457383</v>
      </c>
      <c r="D88">
        <f t="shared" si="2"/>
        <v>-3.0523359562429437</v>
      </c>
    </row>
    <row r="89" spans="1:4" x14ac:dyDescent="0.15">
      <c r="A89">
        <v>178</v>
      </c>
      <c r="B89">
        <v>92</v>
      </c>
      <c r="C89">
        <f t="shared" si="1"/>
        <v>-0.99939082701909576</v>
      </c>
      <c r="D89">
        <f t="shared" si="2"/>
        <v>-3.0348994967025007</v>
      </c>
    </row>
    <row r="90" spans="1:4" x14ac:dyDescent="0.15">
      <c r="A90">
        <v>179</v>
      </c>
      <c r="B90">
        <v>91</v>
      </c>
      <c r="C90">
        <f t="shared" si="1"/>
        <v>-0.99984769515639127</v>
      </c>
      <c r="D90">
        <f t="shared" si="2"/>
        <v>-3.0174524064372834</v>
      </c>
    </row>
    <row r="91" spans="1:4" x14ac:dyDescent="0.15">
      <c r="A91">
        <v>180</v>
      </c>
      <c r="B91">
        <v>90</v>
      </c>
      <c r="C91">
        <f t="shared" si="1"/>
        <v>-1</v>
      </c>
      <c r="D91">
        <f t="shared" si="2"/>
        <v>-3</v>
      </c>
    </row>
    <row r="92" spans="1:4" x14ac:dyDescent="0.15">
      <c r="A92">
        <v>179</v>
      </c>
      <c r="B92">
        <v>89</v>
      </c>
      <c r="C92">
        <f t="shared" si="1"/>
        <v>-0.99984769515639127</v>
      </c>
      <c r="D92">
        <f t="shared" si="2"/>
        <v>-2.9825475935627166</v>
      </c>
    </row>
    <row r="93" spans="1:4" x14ac:dyDescent="0.15">
      <c r="A93">
        <v>178</v>
      </c>
      <c r="B93">
        <v>88</v>
      </c>
      <c r="C93">
        <f t="shared" si="1"/>
        <v>-0.99939082701909576</v>
      </c>
      <c r="D93">
        <f t="shared" si="2"/>
        <v>-2.9651005032974989</v>
      </c>
    </row>
    <row r="94" spans="1:4" x14ac:dyDescent="0.15">
      <c r="A94">
        <v>177</v>
      </c>
      <c r="B94">
        <v>87</v>
      </c>
      <c r="C94">
        <f t="shared" si="1"/>
        <v>-0.99862953475457383</v>
      </c>
      <c r="D94">
        <f t="shared" si="2"/>
        <v>-2.9476640437570558</v>
      </c>
    </row>
    <row r="95" spans="1:4" x14ac:dyDescent="0.15">
      <c r="A95">
        <v>176</v>
      </c>
      <c r="B95">
        <v>86</v>
      </c>
      <c r="C95">
        <f t="shared" si="1"/>
        <v>-0.9975640502598242</v>
      </c>
      <c r="D95">
        <f t="shared" si="2"/>
        <v>-2.9302435262558744</v>
      </c>
    </row>
    <row r="96" spans="1:4" x14ac:dyDescent="0.15">
      <c r="A96">
        <v>175</v>
      </c>
      <c r="B96">
        <v>85</v>
      </c>
      <c r="C96">
        <f t="shared" si="1"/>
        <v>-0.99619469809174555</v>
      </c>
      <c r="D96">
        <f t="shared" si="2"/>
        <v>-2.9128442572523419</v>
      </c>
    </row>
    <row r="97" spans="1:4" x14ac:dyDescent="0.15">
      <c r="A97">
        <v>174</v>
      </c>
      <c r="B97">
        <v>84</v>
      </c>
      <c r="C97">
        <f t="shared" si="1"/>
        <v>-0.99452189536827329</v>
      </c>
      <c r="D97">
        <f t="shared" si="2"/>
        <v>-2.8954715367323467</v>
      </c>
    </row>
    <row r="98" spans="1:4" x14ac:dyDescent="0.15">
      <c r="A98">
        <v>173</v>
      </c>
      <c r="B98">
        <v>83</v>
      </c>
      <c r="C98">
        <f t="shared" si="1"/>
        <v>-0.99254615164132198</v>
      </c>
      <c r="D98">
        <f t="shared" si="2"/>
        <v>-2.8781306565948523</v>
      </c>
    </row>
    <row r="99" spans="1:4" x14ac:dyDescent="0.15">
      <c r="A99">
        <v>172</v>
      </c>
      <c r="B99">
        <v>82</v>
      </c>
      <c r="C99">
        <f t="shared" si="1"/>
        <v>-0.99026806874157025</v>
      </c>
      <c r="D99">
        <f t="shared" si="2"/>
        <v>-2.8608268990399344</v>
      </c>
    </row>
    <row r="100" spans="1:4" x14ac:dyDescent="0.15">
      <c r="A100">
        <v>171</v>
      </c>
      <c r="B100">
        <v>81</v>
      </c>
      <c r="C100">
        <f t="shared" si="1"/>
        <v>-0.98768834059513766</v>
      </c>
      <c r="D100">
        <f t="shared" si="2"/>
        <v>-2.8435655349597693</v>
      </c>
    </row>
    <row r="101" spans="1:4" x14ac:dyDescent="0.15">
      <c r="A101">
        <v>170</v>
      </c>
      <c r="B101">
        <v>80</v>
      </c>
      <c r="C101">
        <f t="shared" si="1"/>
        <v>-0.98480775301220802</v>
      </c>
      <c r="D101">
        <f t="shared" si="2"/>
        <v>-2.8263518223330695</v>
      </c>
    </row>
    <row r="102" spans="1:4" x14ac:dyDescent="0.15">
      <c r="A102">
        <v>169</v>
      </c>
      <c r="B102">
        <v>79</v>
      </c>
      <c r="C102">
        <f t="shared" si="1"/>
        <v>-0.98162718344766398</v>
      </c>
      <c r="D102">
        <f t="shared" si="2"/>
        <v>-2.8091910046234552</v>
      </c>
    </row>
    <row r="103" spans="1:4" x14ac:dyDescent="0.15">
      <c r="A103">
        <v>168</v>
      </c>
      <c r="B103">
        <v>78</v>
      </c>
      <c r="C103">
        <f t="shared" si="1"/>
        <v>-0.97814760073380569</v>
      </c>
      <c r="D103">
        <f t="shared" si="2"/>
        <v>-2.7920883091822404</v>
      </c>
    </row>
    <row r="104" spans="1:4" x14ac:dyDescent="0.15">
      <c r="A104">
        <v>167</v>
      </c>
      <c r="B104">
        <v>77</v>
      </c>
      <c r="C104">
        <f t="shared" si="1"/>
        <v>-0.97437006478523525</v>
      </c>
      <c r="D104">
        <f t="shared" si="2"/>
        <v>-2.7750489456561351</v>
      </c>
    </row>
    <row r="105" spans="1:4" x14ac:dyDescent="0.15">
      <c r="A105">
        <v>166</v>
      </c>
      <c r="B105">
        <v>76</v>
      </c>
      <c r="C105">
        <f t="shared" si="1"/>
        <v>-0.97029572627599647</v>
      </c>
      <c r="D105">
        <f t="shared" si="2"/>
        <v>-2.7580781044003322</v>
      </c>
    </row>
    <row r="106" spans="1:4" x14ac:dyDescent="0.15">
      <c r="A106">
        <v>165</v>
      </c>
      <c r="B106">
        <v>75</v>
      </c>
      <c r="C106">
        <f t="shared" si="1"/>
        <v>-0.9659258262890682</v>
      </c>
      <c r="D106">
        <f t="shared" si="2"/>
        <v>-2.7411809548974793</v>
      </c>
    </row>
    <row r="107" spans="1:4" x14ac:dyDescent="0.15">
      <c r="A107">
        <v>164</v>
      </c>
      <c r="B107">
        <v>74</v>
      </c>
      <c r="C107">
        <f t="shared" si="1"/>
        <v>-0.96126169593831867</v>
      </c>
      <c r="D107">
        <f t="shared" si="2"/>
        <v>-2.7243626441830009</v>
      </c>
    </row>
    <row r="108" spans="1:4" x14ac:dyDescent="0.15">
      <c r="A108">
        <v>163</v>
      </c>
      <c r="B108">
        <v>73</v>
      </c>
      <c r="C108">
        <f t="shared" si="1"/>
        <v>-0.95630475596303544</v>
      </c>
      <c r="D108">
        <f t="shared" si="2"/>
        <v>-2.7076282952772632</v>
      </c>
    </row>
    <row r="109" spans="1:4" x14ac:dyDescent="0.15">
      <c r="A109">
        <v>162</v>
      </c>
      <c r="B109">
        <v>72</v>
      </c>
      <c r="C109">
        <f t="shared" si="1"/>
        <v>-0.95105651629515353</v>
      </c>
      <c r="D109">
        <f t="shared" si="2"/>
        <v>-2.6909830056250525</v>
      </c>
    </row>
    <row r="110" spans="1:4" x14ac:dyDescent="0.15">
      <c r="A110">
        <v>161</v>
      </c>
      <c r="B110">
        <v>71</v>
      </c>
      <c r="C110">
        <f t="shared" si="1"/>
        <v>-0.94551857559931674</v>
      </c>
      <c r="D110">
        <f t="shared" si="2"/>
        <v>-2.6744318455428431</v>
      </c>
    </row>
    <row r="111" spans="1:4" x14ac:dyDescent="0.15">
      <c r="A111">
        <v>160</v>
      </c>
      <c r="B111">
        <v>70</v>
      </c>
      <c r="C111">
        <f t="shared" ref="C111:C174" si="3">COS(A111*PI()/180)</f>
        <v>-0.93969262078590832</v>
      </c>
      <c r="D111">
        <f t="shared" si="2"/>
        <v>-2.6579798566743311</v>
      </c>
    </row>
    <row r="112" spans="1:4" x14ac:dyDescent="0.15">
      <c r="A112">
        <v>159</v>
      </c>
      <c r="B112">
        <v>69</v>
      </c>
      <c r="C112">
        <f t="shared" si="3"/>
        <v>-0.93358042649720174</v>
      </c>
      <c r="D112">
        <f t="shared" si="2"/>
        <v>-2.6416320504546995</v>
      </c>
    </row>
    <row r="113" spans="1:4" x14ac:dyDescent="0.15">
      <c r="A113">
        <v>158</v>
      </c>
      <c r="B113">
        <v>68</v>
      </c>
      <c r="C113">
        <f t="shared" si="3"/>
        <v>-0.92718385456678731</v>
      </c>
      <c r="D113">
        <f t="shared" si="2"/>
        <v>-2.625393406584088</v>
      </c>
    </row>
    <row r="114" spans="1:4" x14ac:dyDescent="0.15">
      <c r="A114">
        <v>157</v>
      </c>
      <c r="B114">
        <v>67</v>
      </c>
      <c r="C114">
        <f t="shared" si="3"/>
        <v>-0.92050485345244015</v>
      </c>
      <c r="D114">
        <f t="shared" si="2"/>
        <v>-2.609268871510726</v>
      </c>
    </row>
    <row r="115" spans="1:4" x14ac:dyDescent="0.15">
      <c r="A115">
        <v>156</v>
      </c>
      <c r="B115">
        <v>66</v>
      </c>
      <c r="C115">
        <f t="shared" si="3"/>
        <v>-0.91354545764260076</v>
      </c>
      <c r="D115">
        <f t="shared" si="2"/>
        <v>-2.5932633569241998</v>
      </c>
    </row>
    <row r="116" spans="1:4" x14ac:dyDescent="0.15">
      <c r="A116">
        <v>155</v>
      </c>
      <c r="B116">
        <v>65</v>
      </c>
      <c r="C116">
        <f t="shared" si="3"/>
        <v>-0.90630778703664994</v>
      </c>
      <c r="D116">
        <f t="shared" si="2"/>
        <v>-2.5773817382593007</v>
      </c>
    </row>
    <row r="117" spans="1:4" x14ac:dyDescent="0.15">
      <c r="A117">
        <v>154</v>
      </c>
      <c r="B117">
        <v>64</v>
      </c>
      <c r="C117">
        <f t="shared" si="3"/>
        <v>-0.89879404629916704</v>
      </c>
      <c r="D117">
        <f t="shared" si="2"/>
        <v>-2.5616288532109226</v>
      </c>
    </row>
    <row r="118" spans="1:4" x14ac:dyDescent="0.15">
      <c r="A118">
        <v>153</v>
      </c>
      <c r="B118">
        <v>63</v>
      </c>
      <c r="C118">
        <f t="shared" si="3"/>
        <v>-0.89100652418836779</v>
      </c>
      <c r="D118">
        <f t="shared" si="2"/>
        <v>-2.5460095002604533</v>
      </c>
    </row>
    <row r="119" spans="1:4" x14ac:dyDescent="0.15">
      <c r="A119">
        <v>152</v>
      </c>
      <c r="B119">
        <v>62</v>
      </c>
      <c r="C119">
        <f t="shared" si="3"/>
        <v>-0.88294759285892677</v>
      </c>
      <c r="D119">
        <f t="shared" si="2"/>
        <v>-2.5305284372141092</v>
      </c>
    </row>
    <row r="120" spans="1:4" x14ac:dyDescent="0.15">
      <c r="A120">
        <v>151</v>
      </c>
      <c r="B120">
        <v>61</v>
      </c>
      <c r="C120">
        <f t="shared" si="3"/>
        <v>-0.87461970713939574</v>
      </c>
      <c r="D120">
        <f t="shared" si="2"/>
        <v>-2.5151903797536628</v>
      </c>
    </row>
    <row r="121" spans="1:4" x14ac:dyDescent="0.15">
      <c r="A121">
        <v>150</v>
      </c>
      <c r="B121">
        <v>60</v>
      </c>
      <c r="C121">
        <f t="shared" si="3"/>
        <v>-0.86602540378443871</v>
      </c>
      <c r="D121">
        <f t="shared" si="2"/>
        <v>-2.5</v>
      </c>
    </row>
    <row r="122" spans="1:4" x14ac:dyDescent="0.15">
      <c r="A122">
        <v>149</v>
      </c>
      <c r="B122">
        <v>59</v>
      </c>
      <c r="C122">
        <f t="shared" si="3"/>
        <v>-0.85716730070211222</v>
      </c>
      <c r="D122">
        <f t="shared" si="2"/>
        <v>-2.4849619250899457</v>
      </c>
    </row>
    <row r="123" spans="1:4" x14ac:dyDescent="0.15">
      <c r="A123">
        <v>148</v>
      </c>
      <c r="B123">
        <v>58</v>
      </c>
      <c r="C123">
        <f t="shared" si="3"/>
        <v>-0.84804809615642596</v>
      </c>
      <c r="D123">
        <f t="shared" si="2"/>
        <v>-2.4700807357667953</v>
      </c>
    </row>
    <row r="124" spans="1:4" x14ac:dyDescent="0.15">
      <c r="A124">
        <v>147</v>
      </c>
      <c r="B124">
        <v>57</v>
      </c>
      <c r="C124">
        <f t="shared" si="3"/>
        <v>-0.83867056794542416</v>
      </c>
      <c r="D124">
        <f t="shared" si="2"/>
        <v>-2.4553609649849726</v>
      </c>
    </row>
    <row r="125" spans="1:4" x14ac:dyDescent="0.15">
      <c r="A125">
        <v>146</v>
      </c>
      <c r="B125">
        <v>56</v>
      </c>
      <c r="C125">
        <f t="shared" si="3"/>
        <v>-0.82903757255504162</v>
      </c>
      <c r="D125">
        <f t="shared" si="2"/>
        <v>-2.4408070965292534</v>
      </c>
    </row>
    <row r="126" spans="1:4" x14ac:dyDescent="0.15">
      <c r="A126">
        <v>145</v>
      </c>
      <c r="B126">
        <v>55</v>
      </c>
      <c r="C126">
        <f t="shared" si="3"/>
        <v>-0.81915204428899158</v>
      </c>
      <c r="D126">
        <f t="shared" si="2"/>
        <v>-2.426423563648954</v>
      </c>
    </row>
    <row r="127" spans="1:4" x14ac:dyDescent="0.15">
      <c r="A127">
        <v>144</v>
      </c>
      <c r="B127">
        <v>54</v>
      </c>
      <c r="C127">
        <f t="shared" si="3"/>
        <v>-0.80901699437494734</v>
      </c>
      <c r="D127">
        <f t="shared" si="2"/>
        <v>-2.4122147477075266</v>
      </c>
    </row>
    <row r="128" spans="1:4" x14ac:dyDescent="0.15">
      <c r="A128">
        <v>143</v>
      </c>
      <c r="B128">
        <v>53</v>
      </c>
      <c r="C128">
        <f t="shared" si="3"/>
        <v>-0.79863551004729294</v>
      </c>
      <c r="D128">
        <f t="shared" si="2"/>
        <v>-2.3981849768479515</v>
      </c>
    </row>
    <row r="129" spans="1:4" x14ac:dyDescent="0.15">
      <c r="A129">
        <v>142</v>
      </c>
      <c r="B129">
        <v>52</v>
      </c>
      <c r="C129">
        <f t="shared" si="3"/>
        <v>-0.7880107536067219</v>
      </c>
      <c r="D129">
        <f t="shared" ref="D129:D192" si="4">COS(B129*PI()/180)-3</f>
        <v>-2.3843385246743418</v>
      </c>
    </row>
    <row r="130" spans="1:4" x14ac:dyDescent="0.15">
      <c r="A130">
        <v>141</v>
      </c>
      <c r="B130">
        <v>51</v>
      </c>
      <c r="C130">
        <f t="shared" si="3"/>
        <v>-0.77714596145697068</v>
      </c>
      <c r="D130">
        <f t="shared" si="4"/>
        <v>-2.3706796089501623</v>
      </c>
    </row>
    <row r="131" spans="1:4" x14ac:dyDescent="0.15">
      <c r="A131">
        <v>140</v>
      </c>
      <c r="B131">
        <v>50</v>
      </c>
      <c r="C131">
        <f t="shared" si="3"/>
        <v>-0.7660444431189779</v>
      </c>
      <c r="D131">
        <f t="shared" si="4"/>
        <v>-2.3572123903134607</v>
      </c>
    </row>
    <row r="132" spans="1:4" x14ac:dyDescent="0.15">
      <c r="A132">
        <v>139</v>
      </c>
      <c r="B132">
        <v>49</v>
      </c>
      <c r="C132">
        <f t="shared" si="3"/>
        <v>-0.75470958022277201</v>
      </c>
      <c r="D132">
        <f t="shared" si="4"/>
        <v>-2.3439409710094927</v>
      </c>
    </row>
    <row r="133" spans="1:4" x14ac:dyDescent="0.15">
      <c r="A133">
        <v>138</v>
      </c>
      <c r="B133">
        <v>48</v>
      </c>
      <c r="C133">
        <f t="shared" si="3"/>
        <v>-0.74314482547739402</v>
      </c>
      <c r="D133">
        <f t="shared" si="4"/>
        <v>-2.3308693936411418</v>
      </c>
    </row>
    <row r="134" spans="1:4" x14ac:dyDescent="0.15">
      <c r="A134">
        <v>137</v>
      </c>
      <c r="B134">
        <v>47</v>
      </c>
      <c r="C134">
        <f t="shared" si="3"/>
        <v>-0.73135370161917046</v>
      </c>
      <c r="D134">
        <f t="shared" si="4"/>
        <v>-2.3180016399375014</v>
      </c>
    </row>
    <row r="135" spans="1:4" x14ac:dyDescent="0.15">
      <c r="A135">
        <v>136</v>
      </c>
      <c r="B135">
        <v>46</v>
      </c>
      <c r="C135">
        <f t="shared" si="3"/>
        <v>-0.71933980033865119</v>
      </c>
      <c r="D135">
        <f t="shared" si="4"/>
        <v>-2.3053416295410027</v>
      </c>
    </row>
    <row r="136" spans="1:4" x14ac:dyDescent="0.15">
      <c r="A136">
        <v>135</v>
      </c>
      <c r="B136">
        <v>45</v>
      </c>
      <c r="C136">
        <f t="shared" si="3"/>
        <v>-0.70710678118654746</v>
      </c>
      <c r="D136">
        <f t="shared" si="4"/>
        <v>-2.2928932188134525</v>
      </c>
    </row>
    <row r="137" spans="1:4" x14ac:dyDescent="0.15">
      <c r="A137">
        <v>134</v>
      </c>
      <c r="B137">
        <v>44</v>
      </c>
      <c r="C137">
        <f t="shared" si="3"/>
        <v>-0.69465837045899703</v>
      </c>
      <c r="D137">
        <f t="shared" si="4"/>
        <v>-2.2806601996613489</v>
      </c>
    </row>
    <row r="138" spans="1:4" x14ac:dyDescent="0.15">
      <c r="A138">
        <v>133</v>
      </c>
      <c r="B138">
        <v>43</v>
      </c>
      <c r="C138">
        <f t="shared" si="3"/>
        <v>-0.68199836006249837</v>
      </c>
      <c r="D138">
        <f t="shared" si="4"/>
        <v>-2.2686462983808293</v>
      </c>
    </row>
    <row r="139" spans="1:4" x14ac:dyDescent="0.15">
      <c r="A139">
        <v>132</v>
      </c>
      <c r="B139">
        <v>42</v>
      </c>
      <c r="C139">
        <f t="shared" si="3"/>
        <v>-0.66913060635885824</v>
      </c>
      <c r="D139">
        <f t="shared" si="4"/>
        <v>-2.256855174522606</v>
      </c>
    </row>
    <row r="140" spans="1:4" x14ac:dyDescent="0.15">
      <c r="A140">
        <v>131</v>
      </c>
      <c r="B140">
        <v>41</v>
      </c>
      <c r="C140">
        <f t="shared" si="3"/>
        <v>-0.6560590289905075</v>
      </c>
      <c r="D140">
        <f t="shared" si="4"/>
        <v>-2.2452904197772279</v>
      </c>
    </row>
    <row r="141" spans="1:4" x14ac:dyDescent="0.15">
      <c r="A141">
        <v>130</v>
      </c>
      <c r="B141">
        <v>40</v>
      </c>
      <c r="C141">
        <f t="shared" si="3"/>
        <v>-0.64278760968653936</v>
      </c>
      <c r="D141">
        <f t="shared" si="4"/>
        <v>-2.2339555568810221</v>
      </c>
    </row>
    <row r="142" spans="1:4" x14ac:dyDescent="0.15">
      <c r="A142">
        <v>129</v>
      </c>
      <c r="B142">
        <v>39</v>
      </c>
      <c r="C142">
        <f t="shared" si="3"/>
        <v>-0.62932039104983728</v>
      </c>
      <c r="D142">
        <f t="shared" si="4"/>
        <v>-2.2228540385430291</v>
      </c>
    </row>
    <row r="143" spans="1:4" x14ac:dyDescent="0.15">
      <c r="A143">
        <v>128</v>
      </c>
      <c r="B143">
        <v>38</v>
      </c>
      <c r="C143">
        <f t="shared" si="3"/>
        <v>-0.61566147532565829</v>
      </c>
      <c r="D143">
        <f t="shared" si="4"/>
        <v>-2.2119892463932782</v>
      </c>
    </row>
    <row r="144" spans="1:4" x14ac:dyDescent="0.15">
      <c r="A144">
        <v>127</v>
      </c>
      <c r="B144">
        <v>37</v>
      </c>
      <c r="C144">
        <f t="shared" si="3"/>
        <v>-0.60181502315204838</v>
      </c>
      <c r="D144">
        <f t="shared" si="4"/>
        <v>-2.2013644899527072</v>
      </c>
    </row>
    <row r="145" spans="1:4" x14ac:dyDescent="0.15">
      <c r="A145">
        <v>126</v>
      </c>
      <c r="B145">
        <v>36</v>
      </c>
      <c r="C145">
        <f t="shared" si="3"/>
        <v>-0.58778525229247303</v>
      </c>
      <c r="D145">
        <f t="shared" si="4"/>
        <v>-2.1909830056250525</v>
      </c>
    </row>
    <row r="146" spans="1:4" x14ac:dyDescent="0.15">
      <c r="A146">
        <v>125</v>
      </c>
      <c r="B146">
        <v>35</v>
      </c>
      <c r="C146">
        <f t="shared" si="3"/>
        <v>-0.57357643635104583</v>
      </c>
      <c r="D146">
        <f t="shared" si="4"/>
        <v>-2.1808479557110081</v>
      </c>
    </row>
    <row r="147" spans="1:4" x14ac:dyDescent="0.15">
      <c r="A147">
        <v>124</v>
      </c>
      <c r="B147">
        <v>34</v>
      </c>
      <c r="C147">
        <f t="shared" si="3"/>
        <v>-0.55919290347074668</v>
      </c>
      <c r="D147">
        <f t="shared" si="4"/>
        <v>-2.1709624274449584</v>
      </c>
    </row>
    <row r="148" spans="1:4" x14ac:dyDescent="0.15">
      <c r="A148">
        <v>123</v>
      </c>
      <c r="B148">
        <v>33</v>
      </c>
      <c r="C148">
        <f t="shared" si="3"/>
        <v>-0.54463903501502708</v>
      </c>
      <c r="D148">
        <f t="shared" si="4"/>
        <v>-2.1613294320545759</v>
      </c>
    </row>
    <row r="149" spans="1:4" x14ac:dyDescent="0.15">
      <c r="A149">
        <v>122</v>
      </c>
      <c r="B149">
        <v>32</v>
      </c>
      <c r="C149">
        <f t="shared" si="3"/>
        <v>-0.52991926423320479</v>
      </c>
      <c r="D149">
        <f t="shared" si="4"/>
        <v>-2.1519519038435742</v>
      </c>
    </row>
    <row r="150" spans="1:4" x14ac:dyDescent="0.15">
      <c r="A150">
        <v>121</v>
      </c>
      <c r="B150">
        <v>31</v>
      </c>
      <c r="C150">
        <f t="shared" si="3"/>
        <v>-0.51503807491005427</v>
      </c>
      <c r="D150">
        <f t="shared" si="4"/>
        <v>-2.1428326992978874</v>
      </c>
    </row>
    <row r="151" spans="1:4" x14ac:dyDescent="0.15">
      <c r="A151">
        <v>120</v>
      </c>
      <c r="B151">
        <v>30</v>
      </c>
      <c r="C151">
        <f t="shared" si="3"/>
        <v>-0.49999999999999978</v>
      </c>
      <c r="D151">
        <f t="shared" si="4"/>
        <v>-2.1339745962155612</v>
      </c>
    </row>
    <row r="152" spans="1:4" x14ac:dyDescent="0.15">
      <c r="A152">
        <v>119</v>
      </c>
      <c r="B152">
        <v>29</v>
      </c>
      <c r="C152">
        <f t="shared" si="3"/>
        <v>-0.484809620246337</v>
      </c>
      <c r="D152">
        <f t="shared" si="4"/>
        <v>-2.125380292860604</v>
      </c>
    </row>
    <row r="153" spans="1:4" x14ac:dyDescent="0.15">
      <c r="A153">
        <v>118</v>
      </c>
      <c r="B153">
        <v>28</v>
      </c>
      <c r="C153">
        <f t="shared" si="3"/>
        <v>-0.46947156278589053</v>
      </c>
      <c r="D153">
        <f t="shared" si="4"/>
        <v>-2.117052407141073</v>
      </c>
    </row>
    <row r="154" spans="1:4" x14ac:dyDescent="0.15">
      <c r="A154">
        <v>117</v>
      </c>
      <c r="B154">
        <v>27</v>
      </c>
      <c r="C154">
        <f t="shared" si="3"/>
        <v>-0.45399049973954669</v>
      </c>
      <c r="D154">
        <f t="shared" si="4"/>
        <v>-2.1089934758116322</v>
      </c>
    </row>
    <row r="155" spans="1:4" x14ac:dyDescent="0.15">
      <c r="A155">
        <v>116</v>
      </c>
      <c r="B155">
        <v>26</v>
      </c>
      <c r="C155">
        <f t="shared" si="3"/>
        <v>-0.43837114678907751</v>
      </c>
      <c r="D155">
        <f t="shared" si="4"/>
        <v>-2.1012059537008332</v>
      </c>
    </row>
    <row r="156" spans="1:4" x14ac:dyDescent="0.15">
      <c r="A156">
        <v>115</v>
      </c>
      <c r="B156">
        <v>25</v>
      </c>
      <c r="C156">
        <f t="shared" si="3"/>
        <v>-0.42261826174069933</v>
      </c>
      <c r="D156">
        <f t="shared" si="4"/>
        <v>-2.09369221296335</v>
      </c>
    </row>
    <row r="157" spans="1:4" x14ac:dyDescent="0.15">
      <c r="A157">
        <v>114</v>
      </c>
      <c r="B157">
        <v>24</v>
      </c>
      <c r="C157">
        <f t="shared" si="3"/>
        <v>-0.40673664307580004</v>
      </c>
      <c r="D157">
        <f t="shared" si="4"/>
        <v>-2.0864545423573992</v>
      </c>
    </row>
    <row r="158" spans="1:4" x14ac:dyDescent="0.15">
      <c r="A158">
        <v>113</v>
      </c>
      <c r="B158">
        <v>23</v>
      </c>
      <c r="C158">
        <f t="shared" si="3"/>
        <v>-0.3907311284892736</v>
      </c>
      <c r="D158">
        <f t="shared" si="4"/>
        <v>-2.0794951465475595</v>
      </c>
    </row>
    <row r="159" spans="1:4" x14ac:dyDescent="0.15">
      <c r="A159">
        <v>112</v>
      </c>
      <c r="B159">
        <v>22</v>
      </c>
      <c r="C159">
        <f t="shared" si="3"/>
        <v>-0.37460659341591207</v>
      </c>
      <c r="D159">
        <f t="shared" si="4"/>
        <v>-2.0728161454332126</v>
      </c>
    </row>
    <row r="160" spans="1:4" x14ac:dyDescent="0.15">
      <c r="A160">
        <v>111</v>
      </c>
      <c r="B160">
        <v>21</v>
      </c>
      <c r="C160">
        <f t="shared" si="3"/>
        <v>-0.35836794954530027</v>
      </c>
      <c r="D160">
        <f t="shared" si="4"/>
        <v>-2.0664195735027984</v>
      </c>
    </row>
    <row r="161" spans="1:4" x14ac:dyDescent="0.15">
      <c r="A161">
        <v>110</v>
      </c>
      <c r="B161">
        <v>20</v>
      </c>
      <c r="C161">
        <f t="shared" si="3"/>
        <v>-0.34202014332566871</v>
      </c>
      <c r="D161">
        <f t="shared" si="4"/>
        <v>-2.0603073792140916</v>
      </c>
    </row>
    <row r="162" spans="1:4" x14ac:dyDescent="0.15">
      <c r="A162">
        <v>109</v>
      </c>
      <c r="B162">
        <v>19</v>
      </c>
      <c r="C162">
        <f t="shared" si="3"/>
        <v>-0.32556815445715642</v>
      </c>
      <c r="D162">
        <f t="shared" si="4"/>
        <v>-2.054481424400683</v>
      </c>
    </row>
    <row r="163" spans="1:4" x14ac:dyDescent="0.15">
      <c r="A163">
        <v>108</v>
      </c>
      <c r="B163">
        <v>18</v>
      </c>
      <c r="C163">
        <f t="shared" si="3"/>
        <v>-0.30901699437494734</v>
      </c>
      <c r="D163">
        <f t="shared" si="4"/>
        <v>-2.0489434837048464</v>
      </c>
    </row>
    <row r="164" spans="1:4" x14ac:dyDescent="0.15">
      <c r="A164">
        <v>107</v>
      </c>
      <c r="B164">
        <v>17</v>
      </c>
      <c r="C164">
        <f t="shared" si="3"/>
        <v>-0.29237170472273666</v>
      </c>
      <c r="D164">
        <f t="shared" si="4"/>
        <v>-2.0436952440369645</v>
      </c>
    </row>
    <row r="165" spans="1:4" x14ac:dyDescent="0.15">
      <c r="A165">
        <v>106</v>
      </c>
      <c r="B165">
        <v>16</v>
      </c>
      <c r="C165">
        <f t="shared" si="3"/>
        <v>-0.27563735581699905</v>
      </c>
      <c r="D165">
        <f t="shared" si="4"/>
        <v>-2.0387383040616811</v>
      </c>
    </row>
    <row r="166" spans="1:4" x14ac:dyDescent="0.15">
      <c r="A166">
        <v>105</v>
      </c>
      <c r="B166">
        <v>15</v>
      </c>
      <c r="C166">
        <f t="shared" si="3"/>
        <v>-0.25881904510252085</v>
      </c>
      <c r="D166">
        <f t="shared" si="4"/>
        <v>-2.0340741737109318</v>
      </c>
    </row>
    <row r="167" spans="1:4" x14ac:dyDescent="0.15">
      <c r="A167">
        <v>104</v>
      </c>
      <c r="B167">
        <v>14</v>
      </c>
      <c r="C167">
        <f t="shared" si="3"/>
        <v>-0.24192189559966779</v>
      </c>
      <c r="D167">
        <f t="shared" si="4"/>
        <v>-2.0297042737240036</v>
      </c>
    </row>
    <row r="168" spans="1:4" x14ac:dyDescent="0.15">
      <c r="A168">
        <v>103</v>
      </c>
      <c r="B168">
        <v>13</v>
      </c>
      <c r="C168">
        <f t="shared" si="3"/>
        <v>-0.22495105434386481</v>
      </c>
      <c r="D168">
        <f t="shared" si="4"/>
        <v>-2.0256299352147646</v>
      </c>
    </row>
    <row r="169" spans="1:4" x14ac:dyDescent="0.15">
      <c r="A169">
        <v>102</v>
      </c>
      <c r="B169">
        <v>12</v>
      </c>
      <c r="C169">
        <f t="shared" si="3"/>
        <v>-0.20791169081775912</v>
      </c>
      <c r="D169">
        <f t="shared" si="4"/>
        <v>-2.0218523992661943</v>
      </c>
    </row>
    <row r="170" spans="1:4" x14ac:dyDescent="0.15">
      <c r="A170">
        <v>101</v>
      </c>
      <c r="B170">
        <v>11</v>
      </c>
      <c r="C170">
        <f t="shared" si="3"/>
        <v>-0.1908089953765448</v>
      </c>
      <c r="D170">
        <f t="shared" si="4"/>
        <v>-2.0183728165523362</v>
      </c>
    </row>
    <row r="171" spans="1:4" x14ac:dyDescent="0.15">
      <c r="A171">
        <v>100</v>
      </c>
      <c r="B171">
        <v>10</v>
      </c>
      <c r="C171">
        <f t="shared" si="3"/>
        <v>-0.1736481776669303</v>
      </c>
      <c r="D171">
        <f t="shared" si="4"/>
        <v>-2.0151922469877919</v>
      </c>
    </row>
    <row r="172" spans="1:4" x14ac:dyDescent="0.15">
      <c r="A172">
        <v>99</v>
      </c>
      <c r="B172">
        <v>9</v>
      </c>
      <c r="C172">
        <f t="shared" si="3"/>
        <v>-0.15643446504023104</v>
      </c>
      <c r="D172">
        <f t="shared" si="4"/>
        <v>-2.0123116594048622</v>
      </c>
    </row>
    <row r="173" spans="1:4" x14ac:dyDescent="0.15">
      <c r="A173">
        <v>98</v>
      </c>
      <c r="B173">
        <v>8</v>
      </c>
      <c r="C173">
        <f t="shared" si="3"/>
        <v>-0.13917310096006535</v>
      </c>
      <c r="D173">
        <f t="shared" si="4"/>
        <v>-2.0097319312584299</v>
      </c>
    </row>
    <row r="174" spans="1:4" x14ac:dyDescent="0.15">
      <c r="A174">
        <v>97</v>
      </c>
      <c r="B174">
        <v>7</v>
      </c>
      <c r="C174">
        <f t="shared" si="3"/>
        <v>-0.12186934340514737</v>
      </c>
      <c r="D174">
        <f t="shared" si="4"/>
        <v>-2.0074538483586779</v>
      </c>
    </row>
    <row r="175" spans="1:4" x14ac:dyDescent="0.15">
      <c r="A175">
        <v>96</v>
      </c>
      <c r="B175">
        <v>6</v>
      </c>
      <c r="C175">
        <f t="shared" ref="C175:C238" si="5">COS(A175*PI()/180)</f>
        <v>-0.10452846326765333</v>
      </c>
      <c r="D175">
        <f t="shared" si="4"/>
        <v>-2.0054781046317265</v>
      </c>
    </row>
    <row r="176" spans="1:4" x14ac:dyDescent="0.15">
      <c r="A176">
        <v>95</v>
      </c>
      <c r="B176">
        <v>5</v>
      </c>
      <c r="C176">
        <f t="shared" si="5"/>
        <v>-8.7155742747658235E-2</v>
      </c>
      <c r="D176">
        <f t="shared" si="4"/>
        <v>-2.0038053019082547</v>
      </c>
    </row>
    <row r="177" spans="1:4" x14ac:dyDescent="0.15">
      <c r="A177">
        <v>94</v>
      </c>
      <c r="B177">
        <v>4</v>
      </c>
      <c r="C177">
        <f t="shared" si="5"/>
        <v>-6.975647374412533E-2</v>
      </c>
      <c r="D177">
        <f t="shared" si="4"/>
        <v>-2.0024359497401756</v>
      </c>
    </row>
    <row r="178" spans="1:4" x14ac:dyDescent="0.15">
      <c r="A178">
        <v>93</v>
      </c>
      <c r="B178">
        <v>3</v>
      </c>
      <c r="C178">
        <f t="shared" si="5"/>
        <v>-5.233595624294362E-2</v>
      </c>
      <c r="D178">
        <f t="shared" si="4"/>
        <v>-2.0013704652454263</v>
      </c>
    </row>
    <row r="179" spans="1:4" x14ac:dyDescent="0.15">
      <c r="A179">
        <v>92</v>
      </c>
      <c r="B179">
        <v>2</v>
      </c>
      <c r="C179">
        <f t="shared" si="5"/>
        <v>-3.4899496702500733E-2</v>
      </c>
      <c r="D179">
        <f t="shared" si="4"/>
        <v>-2.0006091729809041</v>
      </c>
    </row>
    <row r="180" spans="1:4" x14ac:dyDescent="0.15">
      <c r="A180">
        <v>91</v>
      </c>
      <c r="B180">
        <v>1</v>
      </c>
      <c r="C180">
        <f t="shared" si="5"/>
        <v>-1.7452406437283477E-2</v>
      </c>
      <c r="D180">
        <f t="shared" si="4"/>
        <v>-2.000152304843609</v>
      </c>
    </row>
    <row r="181" spans="1:4" x14ac:dyDescent="0.15">
      <c r="A181">
        <v>90</v>
      </c>
      <c r="B181">
        <v>0</v>
      </c>
      <c r="C181">
        <f t="shared" si="5"/>
        <v>6.1257422745431001E-17</v>
      </c>
      <c r="D181">
        <f t="shared" si="4"/>
        <v>-2</v>
      </c>
    </row>
    <row r="182" spans="1:4" x14ac:dyDescent="0.15">
      <c r="A182">
        <v>89</v>
      </c>
      <c r="B182">
        <v>1</v>
      </c>
      <c r="C182">
        <f t="shared" si="5"/>
        <v>1.7452406437283376E-2</v>
      </c>
      <c r="D182">
        <f t="shared" si="4"/>
        <v>-2.000152304843609</v>
      </c>
    </row>
    <row r="183" spans="1:4" x14ac:dyDescent="0.15">
      <c r="A183">
        <v>88</v>
      </c>
      <c r="B183">
        <v>2</v>
      </c>
      <c r="C183">
        <f t="shared" si="5"/>
        <v>3.489949670250108E-2</v>
      </c>
      <c r="D183">
        <f t="shared" si="4"/>
        <v>-2.0006091729809041</v>
      </c>
    </row>
    <row r="184" spans="1:4" x14ac:dyDescent="0.15">
      <c r="A184">
        <v>87</v>
      </c>
      <c r="B184">
        <v>3</v>
      </c>
      <c r="C184">
        <f t="shared" si="5"/>
        <v>5.2335956242943966E-2</v>
      </c>
      <c r="D184">
        <f t="shared" si="4"/>
        <v>-2.0013704652454263</v>
      </c>
    </row>
    <row r="185" spans="1:4" x14ac:dyDescent="0.15">
      <c r="A185">
        <v>86</v>
      </c>
      <c r="B185">
        <v>4</v>
      </c>
      <c r="C185">
        <f t="shared" si="5"/>
        <v>6.9756473744125455E-2</v>
      </c>
      <c r="D185">
        <f t="shared" si="4"/>
        <v>-2.0024359497401756</v>
      </c>
    </row>
    <row r="186" spans="1:4" x14ac:dyDescent="0.15">
      <c r="A186">
        <v>85</v>
      </c>
      <c r="B186">
        <v>5</v>
      </c>
      <c r="C186">
        <f t="shared" si="5"/>
        <v>8.7155742747658138E-2</v>
      </c>
      <c r="D186">
        <f t="shared" si="4"/>
        <v>-2.0038053019082547</v>
      </c>
    </row>
    <row r="187" spans="1:4" x14ac:dyDescent="0.15">
      <c r="A187">
        <v>84</v>
      </c>
      <c r="B187">
        <v>6</v>
      </c>
      <c r="C187">
        <f t="shared" si="5"/>
        <v>0.10452846326765346</v>
      </c>
      <c r="D187">
        <f t="shared" si="4"/>
        <v>-2.0054781046317265</v>
      </c>
    </row>
    <row r="188" spans="1:4" x14ac:dyDescent="0.15">
      <c r="A188">
        <v>83</v>
      </c>
      <c r="B188">
        <v>7</v>
      </c>
      <c r="C188">
        <f t="shared" si="5"/>
        <v>0.12186934340514749</v>
      </c>
      <c r="D188">
        <f t="shared" si="4"/>
        <v>-2.0074538483586779</v>
      </c>
    </row>
    <row r="189" spans="1:4" x14ac:dyDescent="0.15">
      <c r="A189">
        <v>82</v>
      </c>
      <c r="B189">
        <v>8</v>
      </c>
      <c r="C189">
        <f t="shared" si="5"/>
        <v>0.13917310096006569</v>
      </c>
      <c r="D189">
        <f t="shared" si="4"/>
        <v>-2.0097319312584299</v>
      </c>
    </row>
    <row r="190" spans="1:4" x14ac:dyDescent="0.15">
      <c r="A190">
        <v>81</v>
      </c>
      <c r="B190">
        <v>9</v>
      </c>
      <c r="C190">
        <f t="shared" si="5"/>
        <v>0.15643446504023092</v>
      </c>
      <c r="D190">
        <f t="shared" si="4"/>
        <v>-2.0123116594048622</v>
      </c>
    </row>
    <row r="191" spans="1:4" x14ac:dyDescent="0.15">
      <c r="A191">
        <v>80</v>
      </c>
      <c r="B191">
        <v>10</v>
      </c>
      <c r="C191">
        <f t="shared" si="5"/>
        <v>0.17364817766693041</v>
      </c>
      <c r="D191">
        <f t="shared" si="4"/>
        <v>-2.0151922469877919</v>
      </c>
    </row>
    <row r="192" spans="1:4" x14ac:dyDescent="0.15">
      <c r="A192">
        <v>79</v>
      </c>
      <c r="B192">
        <v>11</v>
      </c>
      <c r="C192">
        <f t="shared" si="5"/>
        <v>0.19080899537654492</v>
      </c>
      <c r="D192">
        <f t="shared" si="4"/>
        <v>-2.0183728165523362</v>
      </c>
    </row>
    <row r="193" spans="1:4" x14ac:dyDescent="0.15">
      <c r="A193">
        <v>78</v>
      </c>
      <c r="B193">
        <v>12</v>
      </c>
      <c r="C193">
        <f t="shared" si="5"/>
        <v>0.20791169081775945</v>
      </c>
      <c r="D193">
        <f t="shared" ref="D193:D256" si="6">COS(B193*PI()/180)-3</f>
        <v>-2.0218523992661943</v>
      </c>
    </row>
    <row r="194" spans="1:4" x14ac:dyDescent="0.15">
      <c r="A194">
        <v>77</v>
      </c>
      <c r="B194">
        <v>13</v>
      </c>
      <c r="C194">
        <f t="shared" si="5"/>
        <v>0.22495105434386492</v>
      </c>
      <c r="D194">
        <f t="shared" si="6"/>
        <v>-2.0256299352147646</v>
      </c>
    </row>
    <row r="195" spans="1:4" x14ac:dyDescent="0.15">
      <c r="A195">
        <v>76</v>
      </c>
      <c r="B195">
        <v>14</v>
      </c>
      <c r="C195">
        <f t="shared" si="5"/>
        <v>0.2419218955996679</v>
      </c>
      <c r="D195">
        <f t="shared" si="6"/>
        <v>-2.0297042737240036</v>
      </c>
    </row>
    <row r="196" spans="1:4" x14ac:dyDescent="0.15">
      <c r="A196">
        <v>75</v>
      </c>
      <c r="B196">
        <v>15</v>
      </c>
      <c r="C196">
        <f t="shared" si="5"/>
        <v>0.25881904510252074</v>
      </c>
      <c r="D196">
        <f t="shared" si="6"/>
        <v>-2.0340741737109318</v>
      </c>
    </row>
    <row r="197" spans="1:4" x14ac:dyDescent="0.15">
      <c r="A197">
        <v>74</v>
      </c>
      <c r="B197">
        <v>16</v>
      </c>
      <c r="C197">
        <f t="shared" si="5"/>
        <v>0.27563735581699916</v>
      </c>
      <c r="D197">
        <f t="shared" si="6"/>
        <v>-2.0387383040616811</v>
      </c>
    </row>
    <row r="198" spans="1:4" x14ac:dyDescent="0.15">
      <c r="A198">
        <v>73</v>
      </c>
      <c r="B198">
        <v>17</v>
      </c>
      <c r="C198">
        <f t="shared" si="5"/>
        <v>0.29237170472273677</v>
      </c>
      <c r="D198">
        <f t="shared" si="6"/>
        <v>-2.0436952440369645</v>
      </c>
    </row>
    <row r="199" spans="1:4" x14ac:dyDescent="0.15">
      <c r="A199">
        <v>72</v>
      </c>
      <c r="B199">
        <v>18</v>
      </c>
      <c r="C199">
        <f t="shared" si="5"/>
        <v>0.30901699437494745</v>
      </c>
      <c r="D199">
        <f t="shared" si="6"/>
        <v>-2.0489434837048464</v>
      </c>
    </row>
    <row r="200" spans="1:4" x14ac:dyDescent="0.15">
      <c r="A200">
        <v>71</v>
      </c>
      <c r="B200">
        <v>19</v>
      </c>
      <c r="C200">
        <f t="shared" si="5"/>
        <v>0.32556815445715676</v>
      </c>
      <c r="D200">
        <f t="shared" si="6"/>
        <v>-2.054481424400683</v>
      </c>
    </row>
    <row r="201" spans="1:4" x14ac:dyDescent="0.15">
      <c r="A201">
        <v>70</v>
      </c>
      <c r="B201">
        <v>20</v>
      </c>
      <c r="C201">
        <f t="shared" si="5"/>
        <v>0.34202014332566882</v>
      </c>
      <c r="D201">
        <f t="shared" si="6"/>
        <v>-2.0603073792140916</v>
      </c>
    </row>
    <row r="202" spans="1:4" x14ac:dyDescent="0.15">
      <c r="A202">
        <v>69</v>
      </c>
      <c r="B202">
        <v>21</v>
      </c>
      <c r="C202">
        <f t="shared" si="5"/>
        <v>0.35836794954530038</v>
      </c>
      <c r="D202">
        <f t="shared" si="6"/>
        <v>-2.0664195735027984</v>
      </c>
    </row>
    <row r="203" spans="1:4" x14ac:dyDescent="0.15">
      <c r="A203">
        <v>68</v>
      </c>
      <c r="B203">
        <v>22</v>
      </c>
      <c r="C203">
        <f t="shared" si="5"/>
        <v>0.37460659341591196</v>
      </c>
      <c r="D203">
        <f t="shared" si="6"/>
        <v>-2.0728161454332126</v>
      </c>
    </row>
    <row r="204" spans="1:4" x14ac:dyDescent="0.15">
      <c r="A204">
        <v>67</v>
      </c>
      <c r="B204">
        <v>23</v>
      </c>
      <c r="C204">
        <f t="shared" si="5"/>
        <v>0.39073112848927394</v>
      </c>
      <c r="D204">
        <f t="shared" si="6"/>
        <v>-2.0794951465475595</v>
      </c>
    </row>
    <row r="205" spans="1:4" x14ac:dyDescent="0.15">
      <c r="A205">
        <v>66</v>
      </c>
      <c r="B205">
        <v>24</v>
      </c>
      <c r="C205">
        <f t="shared" si="5"/>
        <v>0.40673664307580021</v>
      </c>
      <c r="D205">
        <f t="shared" si="6"/>
        <v>-2.0864545423573992</v>
      </c>
    </row>
    <row r="206" spans="1:4" x14ac:dyDescent="0.15">
      <c r="A206">
        <v>65</v>
      </c>
      <c r="B206">
        <v>25</v>
      </c>
      <c r="C206">
        <f t="shared" si="5"/>
        <v>0.42261826174069944</v>
      </c>
      <c r="D206">
        <f t="shared" si="6"/>
        <v>-2.09369221296335</v>
      </c>
    </row>
    <row r="207" spans="1:4" x14ac:dyDescent="0.15">
      <c r="A207">
        <v>64</v>
      </c>
      <c r="B207">
        <v>26</v>
      </c>
      <c r="C207">
        <f t="shared" si="5"/>
        <v>0.43837114678907746</v>
      </c>
      <c r="D207">
        <f t="shared" si="6"/>
        <v>-2.1012059537008332</v>
      </c>
    </row>
    <row r="208" spans="1:4" x14ac:dyDescent="0.15">
      <c r="A208">
        <v>63</v>
      </c>
      <c r="B208">
        <v>27</v>
      </c>
      <c r="C208">
        <f t="shared" si="5"/>
        <v>0.4539904997395468</v>
      </c>
      <c r="D208">
        <f t="shared" si="6"/>
        <v>-2.1089934758116322</v>
      </c>
    </row>
    <row r="209" spans="1:4" x14ac:dyDescent="0.15">
      <c r="A209">
        <v>62</v>
      </c>
      <c r="B209">
        <v>28</v>
      </c>
      <c r="C209">
        <f t="shared" si="5"/>
        <v>0.46947156278589086</v>
      </c>
      <c r="D209">
        <f t="shared" si="6"/>
        <v>-2.117052407141073</v>
      </c>
    </row>
    <row r="210" spans="1:4" x14ac:dyDescent="0.15">
      <c r="A210">
        <v>61</v>
      </c>
      <c r="B210">
        <v>29</v>
      </c>
      <c r="C210">
        <f t="shared" si="5"/>
        <v>0.48480962024633711</v>
      </c>
      <c r="D210">
        <f t="shared" si="6"/>
        <v>-2.125380292860604</v>
      </c>
    </row>
    <row r="211" spans="1:4" x14ac:dyDescent="0.15">
      <c r="A211">
        <v>60</v>
      </c>
      <c r="B211">
        <v>30</v>
      </c>
      <c r="C211">
        <f t="shared" si="5"/>
        <v>0.50000000000000011</v>
      </c>
      <c r="D211">
        <f t="shared" si="6"/>
        <v>-2.1339745962155612</v>
      </c>
    </row>
    <row r="212" spans="1:4" x14ac:dyDescent="0.15">
      <c r="A212">
        <v>59</v>
      </c>
      <c r="B212">
        <v>31</v>
      </c>
      <c r="C212">
        <f t="shared" si="5"/>
        <v>0.51503807491005438</v>
      </c>
      <c r="D212">
        <f t="shared" si="6"/>
        <v>-2.1428326992978874</v>
      </c>
    </row>
    <row r="213" spans="1:4" x14ac:dyDescent="0.15">
      <c r="A213">
        <v>58</v>
      </c>
      <c r="B213">
        <v>32</v>
      </c>
      <c r="C213">
        <f t="shared" si="5"/>
        <v>0.5299192642332049</v>
      </c>
      <c r="D213">
        <f t="shared" si="6"/>
        <v>-2.1519519038435742</v>
      </c>
    </row>
    <row r="214" spans="1:4" x14ac:dyDescent="0.15">
      <c r="A214">
        <v>57</v>
      </c>
      <c r="B214">
        <v>33</v>
      </c>
      <c r="C214">
        <f t="shared" si="5"/>
        <v>0.5446390350150272</v>
      </c>
      <c r="D214">
        <f t="shared" si="6"/>
        <v>-2.1613294320545759</v>
      </c>
    </row>
    <row r="215" spans="1:4" x14ac:dyDescent="0.15">
      <c r="A215">
        <v>56</v>
      </c>
      <c r="B215">
        <v>34</v>
      </c>
      <c r="C215">
        <f t="shared" si="5"/>
        <v>0.55919290347074679</v>
      </c>
      <c r="D215">
        <f t="shared" si="6"/>
        <v>-2.1709624274449584</v>
      </c>
    </row>
    <row r="216" spans="1:4" x14ac:dyDescent="0.15">
      <c r="A216">
        <v>55</v>
      </c>
      <c r="B216">
        <v>35</v>
      </c>
      <c r="C216">
        <f t="shared" si="5"/>
        <v>0.57357643635104616</v>
      </c>
      <c r="D216">
        <f t="shared" si="6"/>
        <v>-2.1808479557110081</v>
      </c>
    </row>
    <row r="217" spans="1:4" x14ac:dyDescent="0.15">
      <c r="A217">
        <v>54</v>
      </c>
      <c r="B217">
        <v>36</v>
      </c>
      <c r="C217">
        <f t="shared" si="5"/>
        <v>0.58778525229247314</v>
      </c>
      <c r="D217">
        <f t="shared" si="6"/>
        <v>-2.1909830056250525</v>
      </c>
    </row>
    <row r="218" spans="1:4" x14ac:dyDescent="0.15">
      <c r="A218">
        <v>53</v>
      </c>
      <c r="B218">
        <v>37</v>
      </c>
      <c r="C218">
        <f t="shared" si="5"/>
        <v>0.60181502315204838</v>
      </c>
      <c r="D218">
        <f t="shared" si="6"/>
        <v>-2.2013644899527072</v>
      </c>
    </row>
    <row r="219" spans="1:4" x14ac:dyDescent="0.15">
      <c r="A219">
        <v>52</v>
      </c>
      <c r="B219">
        <v>38</v>
      </c>
      <c r="C219">
        <f t="shared" si="5"/>
        <v>0.61566147532565829</v>
      </c>
      <c r="D219">
        <f t="shared" si="6"/>
        <v>-2.2119892463932782</v>
      </c>
    </row>
    <row r="220" spans="1:4" x14ac:dyDescent="0.15">
      <c r="A220">
        <v>51</v>
      </c>
      <c r="B220">
        <v>39</v>
      </c>
      <c r="C220">
        <f t="shared" si="5"/>
        <v>0.6293203910498375</v>
      </c>
      <c r="D220">
        <f t="shared" si="6"/>
        <v>-2.2228540385430291</v>
      </c>
    </row>
    <row r="221" spans="1:4" x14ac:dyDescent="0.15">
      <c r="A221">
        <v>50</v>
      </c>
      <c r="B221">
        <v>40</v>
      </c>
      <c r="C221">
        <f t="shared" si="5"/>
        <v>0.64278760968653936</v>
      </c>
      <c r="D221">
        <f t="shared" si="6"/>
        <v>-2.2339555568810221</v>
      </c>
    </row>
    <row r="222" spans="1:4" x14ac:dyDescent="0.15">
      <c r="A222">
        <v>49</v>
      </c>
      <c r="B222">
        <v>41</v>
      </c>
      <c r="C222">
        <f t="shared" si="5"/>
        <v>0.65605902899050728</v>
      </c>
      <c r="D222">
        <f t="shared" si="6"/>
        <v>-2.2452904197772279</v>
      </c>
    </row>
    <row r="223" spans="1:4" x14ac:dyDescent="0.15">
      <c r="A223">
        <v>48</v>
      </c>
      <c r="B223">
        <v>42</v>
      </c>
      <c r="C223">
        <f t="shared" si="5"/>
        <v>0.66913060635885824</v>
      </c>
      <c r="D223">
        <f t="shared" si="6"/>
        <v>-2.256855174522606</v>
      </c>
    </row>
    <row r="224" spans="1:4" x14ac:dyDescent="0.15">
      <c r="A224">
        <v>47</v>
      </c>
      <c r="B224">
        <v>43</v>
      </c>
      <c r="C224">
        <f t="shared" si="5"/>
        <v>0.68199836006249848</v>
      </c>
      <c r="D224">
        <f t="shared" si="6"/>
        <v>-2.2686462983808293</v>
      </c>
    </row>
    <row r="225" spans="1:4" x14ac:dyDescent="0.15">
      <c r="A225">
        <v>46</v>
      </c>
      <c r="B225">
        <v>44</v>
      </c>
      <c r="C225">
        <f t="shared" si="5"/>
        <v>0.69465837045899737</v>
      </c>
      <c r="D225">
        <f t="shared" si="6"/>
        <v>-2.2806601996613489</v>
      </c>
    </row>
    <row r="226" spans="1:4" x14ac:dyDescent="0.15">
      <c r="A226">
        <v>45</v>
      </c>
      <c r="B226">
        <v>45</v>
      </c>
      <c r="C226">
        <f t="shared" si="5"/>
        <v>0.70710678118654757</v>
      </c>
      <c r="D226">
        <f t="shared" si="6"/>
        <v>-2.2928932188134525</v>
      </c>
    </row>
    <row r="227" spans="1:4" x14ac:dyDescent="0.15">
      <c r="A227">
        <v>44</v>
      </c>
      <c r="B227">
        <v>46</v>
      </c>
      <c r="C227">
        <f t="shared" si="5"/>
        <v>0.71933980033865119</v>
      </c>
      <c r="D227">
        <f t="shared" si="6"/>
        <v>-2.3053416295410027</v>
      </c>
    </row>
    <row r="228" spans="1:4" x14ac:dyDescent="0.15">
      <c r="A228">
        <v>43</v>
      </c>
      <c r="B228">
        <v>47</v>
      </c>
      <c r="C228">
        <f t="shared" si="5"/>
        <v>0.73135370161917057</v>
      </c>
      <c r="D228">
        <f t="shared" si="6"/>
        <v>-2.3180016399375014</v>
      </c>
    </row>
    <row r="229" spans="1:4" x14ac:dyDescent="0.15">
      <c r="A229">
        <v>42</v>
      </c>
      <c r="B229">
        <v>48</v>
      </c>
      <c r="C229">
        <f t="shared" si="5"/>
        <v>0.74314482547739424</v>
      </c>
      <c r="D229">
        <f t="shared" si="6"/>
        <v>-2.3308693936411418</v>
      </c>
    </row>
    <row r="230" spans="1:4" x14ac:dyDescent="0.15">
      <c r="A230">
        <v>41</v>
      </c>
      <c r="B230">
        <v>49</v>
      </c>
      <c r="C230">
        <f t="shared" si="5"/>
        <v>0.75470958022277213</v>
      </c>
      <c r="D230">
        <f t="shared" si="6"/>
        <v>-2.3439409710094927</v>
      </c>
    </row>
    <row r="231" spans="1:4" x14ac:dyDescent="0.15">
      <c r="A231">
        <v>40</v>
      </c>
      <c r="B231">
        <v>50</v>
      </c>
      <c r="C231">
        <f t="shared" si="5"/>
        <v>0.76604444311897801</v>
      </c>
      <c r="D231">
        <f t="shared" si="6"/>
        <v>-2.3572123903134607</v>
      </c>
    </row>
    <row r="232" spans="1:4" x14ac:dyDescent="0.15">
      <c r="A232">
        <v>39</v>
      </c>
      <c r="B232">
        <v>51</v>
      </c>
      <c r="C232">
        <f t="shared" si="5"/>
        <v>0.7771459614569709</v>
      </c>
      <c r="D232">
        <f t="shared" si="6"/>
        <v>-2.3706796089501623</v>
      </c>
    </row>
    <row r="233" spans="1:4" x14ac:dyDescent="0.15">
      <c r="A233">
        <v>38</v>
      </c>
      <c r="B233">
        <v>52</v>
      </c>
      <c r="C233">
        <f t="shared" si="5"/>
        <v>0.78801075360672201</v>
      </c>
      <c r="D233">
        <f t="shared" si="6"/>
        <v>-2.3843385246743418</v>
      </c>
    </row>
    <row r="234" spans="1:4" x14ac:dyDescent="0.15">
      <c r="A234">
        <v>37</v>
      </c>
      <c r="B234">
        <v>53</v>
      </c>
      <c r="C234">
        <f t="shared" si="5"/>
        <v>0.79863551004729283</v>
      </c>
      <c r="D234">
        <f t="shared" si="6"/>
        <v>-2.3981849768479515</v>
      </c>
    </row>
    <row r="235" spans="1:4" x14ac:dyDescent="0.15">
      <c r="A235">
        <v>36</v>
      </c>
      <c r="B235">
        <v>54</v>
      </c>
      <c r="C235">
        <f t="shared" si="5"/>
        <v>0.80901699437494745</v>
      </c>
      <c r="D235">
        <f t="shared" si="6"/>
        <v>-2.4122147477075266</v>
      </c>
    </row>
    <row r="236" spans="1:4" x14ac:dyDescent="0.15">
      <c r="A236">
        <v>35</v>
      </c>
      <c r="B236">
        <v>55</v>
      </c>
      <c r="C236">
        <f t="shared" si="5"/>
        <v>0.8191520442889918</v>
      </c>
      <c r="D236">
        <f t="shared" si="6"/>
        <v>-2.426423563648954</v>
      </c>
    </row>
    <row r="237" spans="1:4" x14ac:dyDescent="0.15">
      <c r="A237">
        <v>34</v>
      </c>
      <c r="B237">
        <v>56</v>
      </c>
      <c r="C237">
        <f t="shared" si="5"/>
        <v>0.82903757255504162</v>
      </c>
      <c r="D237">
        <f t="shared" si="6"/>
        <v>-2.4408070965292534</v>
      </c>
    </row>
    <row r="238" spans="1:4" x14ac:dyDescent="0.15">
      <c r="A238">
        <v>33</v>
      </c>
      <c r="B238">
        <v>57</v>
      </c>
      <c r="C238">
        <f t="shared" si="5"/>
        <v>0.83867056794542405</v>
      </c>
      <c r="D238">
        <f t="shared" si="6"/>
        <v>-2.4553609649849726</v>
      </c>
    </row>
    <row r="239" spans="1:4" x14ac:dyDescent="0.15">
      <c r="A239">
        <v>32</v>
      </c>
      <c r="B239">
        <v>58</v>
      </c>
      <c r="C239">
        <f t="shared" ref="C239:C302" si="7">COS(A239*PI()/180)</f>
        <v>0.84804809615642596</v>
      </c>
      <c r="D239">
        <f t="shared" si="6"/>
        <v>-2.4700807357667953</v>
      </c>
    </row>
    <row r="240" spans="1:4" x14ac:dyDescent="0.15">
      <c r="A240">
        <v>31</v>
      </c>
      <c r="B240">
        <v>59</v>
      </c>
      <c r="C240">
        <f t="shared" si="7"/>
        <v>0.85716730070211233</v>
      </c>
      <c r="D240">
        <f t="shared" si="6"/>
        <v>-2.4849619250899457</v>
      </c>
    </row>
    <row r="241" spans="1:4" x14ac:dyDescent="0.15">
      <c r="A241">
        <v>30</v>
      </c>
      <c r="B241">
        <v>60</v>
      </c>
      <c r="C241">
        <f t="shared" si="7"/>
        <v>0.86602540378443871</v>
      </c>
      <c r="D241">
        <f t="shared" si="6"/>
        <v>-2.5</v>
      </c>
    </row>
    <row r="242" spans="1:4" x14ac:dyDescent="0.15">
      <c r="A242">
        <v>29</v>
      </c>
      <c r="B242">
        <v>61</v>
      </c>
      <c r="C242">
        <f t="shared" si="7"/>
        <v>0.87461970713939574</v>
      </c>
      <c r="D242">
        <f t="shared" si="6"/>
        <v>-2.5151903797536628</v>
      </c>
    </row>
    <row r="243" spans="1:4" x14ac:dyDescent="0.15">
      <c r="A243">
        <v>28</v>
      </c>
      <c r="B243">
        <v>62</v>
      </c>
      <c r="C243">
        <f t="shared" si="7"/>
        <v>0.88294759285892699</v>
      </c>
      <c r="D243">
        <f t="shared" si="6"/>
        <v>-2.5305284372141092</v>
      </c>
    </row>
    <row r="244" spans="1:4" x14ac:dyDescent="0.15">
      <c r="A244">
        <v>27</v>
      </c>
      <c r="B244">
        <v>63</v>
      </c>
      <c r="C244">
        <f t="shared" si="7"/>
        <v>0.8910065241883679</v>
      </c>
      <c r="D244">
        <f t="shared" si="6"/>
        <v>-2.5460095002604533</v>
      </c>
    </row>
    <row r="245" spans="1:4" x14ac:dyDescent="0.15">
      <c r="A245">
        <v>26</v>
      </c>
      <c r="B245">
        <v>64</v>
      </c>
      <c r="C245">
        <f t="shared" si="7"/>
        <v>0.89879404629916704</v>
      </c>
      <c r="D245">
        <f t="shared" si="6"/>
        <v>-2.5616288532109226</v>
      </c>
    </row>
    <row r="246" spans="1:4" x14ac:dyDescent="0.15">
      <c r="A246">
        <v>25</v>
      </c>
      <c r="B246">
        <v>65</v>
      </c>
      <c r="C246">
        <f t="shared" si="7"/>
        <v>0.90630778703664994</v>
      </c>
      <c r="D246">
        <f t="shared" si="6"/>
        <v>-2.5773817382593007</v>
      </c>
    </row>
    <row r="247" spans="1:4" x14ac:dyDescent="0.15">
      <c r="A247">
        <v>24</v>
      </c>
      <c r="B247">
        <v>66</v>
      </c>
      <c r="C247">
        <f t="shared" si="7"/>
        <v>0.91354545764260087</v>
      </c>
      <c r="D247">
        <f t="shared" si="6"/>
        <v>-2.5932633569241998</v>
      </c>
    </row>
    <row r="248" spans="1:4" x14ac:dyDescent="0.15">
      <c r="A248">
        <v>23</v>
      </c>
      <c r="B248">
        <v>67</v>
      </c>
      <c r="C248">
        <f t="shared" si="7"/>
        <v>0.92050485345244037</v>
      </c>
      <c r="D248">
        <f t="shared" si="6"/>
        <v>-2.609268871510726</v>
      </c>
    </row>
    <row r="249" spans="1:4" x14ac:dyDescent="0.15">
      <c r="A249">
        <v>22</v>
      </c>
      <c r="B249">
        <v>68</v>
      </c>
      <c r="C249">
        <f t="shared" si="7"/>
        <v>0.92718385456678742</v>
      </c>
      <c r="D249">
        <f t="shared" si="6"/>
        <v>-2.625393406584088</v>
      </c>
    </row>
    <row r="250" spans="1:4" x14ac:dyDescent="0.15">
      <c r="A250">
        <v>21</v>
      </c>
      <c r="B250">
        <v>69</v>
      </c>
      <c r="C250">
        <f t="shared" si="7"/>
        <v>0.93358042649720174</v>
      </c>
      <c r="D250">
        <f t="shared" si="6"/>
        <v>-2.6416320504546995</v>
      </c>
    </row>
    <row r="251" spans="1:4" x14ac:dyDescent="0.15">
      <c r="A251">
        <v>20</v>
      </c>
      <c r="B251">
        <v>70</v>
      </c>
      <c r="C251">
        <f t="shared" si="7"/>
        <v>0.93969262078590843</v>
      </c>
      <c r="D251">
        <f t="shared" si="6"/>
        <v>-2.6579798566743311</v>
      </c>
    </row>
    <row r="252" spans="1:4" x14ac:dyDescent="0.15">
      <c r="A252">
        <v>19</v>
      </c>
      <c r="B252">
        <v>71</v>
      </c>
      <c r="C252">
        <f t="shared" si="7"/>
        <v>0.94551857559931685</v>
      </c>
      <c r="D252">
        <f t="shared" si="6"/>
        <v>-2.6744318455428431</v>
      </c>
    </row>
    <row r="253" spans="1:4" x14ac:dyDescent="0.15">
      <c r="A253">
        <v>18</v>
      </c>
      <c r="B253">
        <v>72</v>
      </c>
      <c r="C253">
        <f t="shared" si="7"/>
        <v>0.95105651629515353</v>
      </c>
      <c r="D253">
        <f t="shared" si="6"/>
        <v>-2.6909830056250525</v>
      </c>
    </row>
    <row r="254" spans="1:4" x14ac:dyDescent="0.15">
      <c r="A254">
        <v>17</v>
      </c>
      <c r="B254">
        <v>73</v>
      </c>
      <c r="C254">
        <f t="shared" si="7"/>
        <v>0.95630475596303544</v>
      </c>
      <c r="D254">
        <f t="shared" si="6"/>
        <v>-2.7076282952772632</v>
      </c>
    </row>
    <row r="255" spans="1:4" x14ac:dyDescent="0.15">
      <c r="A255">
        <v>16</v>
      </c>
      <c r="B255">
        <v>74</v>
      </c>
      <c r="C255">
        <f t="shared" si="7"/>
        <v>0.96126169593831889</v>
      </c>
      <c r="D255">
        <f t="shared" si="6"/>
        <v>-2.7243626441830009</v>
      </c>
    </row>
    <row r="256" spans="1:4" x14ac:dyDescent="0.15">
      <c r="A256">
        <v>15</v>
      </c>
      <c r="B256">
        <v>75</v>
      </c>
      <c r="C256">
        <f t="shared" si="7"/>
        <v>0.96592582628906831</v>
      </c>
      <c r="D256">
        <f t="shared" si="6"/>
        <v>-2.7411809548974793</v>
      </c>
    </row>
    <row r="257" spans="1:4" x14ac:dyDescent="0.15">
      <c r="A257">
        <v>14</v>
      </c>
      <c r="B257">
        <v>76</v>
      </c>
      <c r="C257">
        <f t="shared" si="7"/>
        <v>0.97029572627599647</v>
      </c>
      <c r="D257">
        <f t="shared" ref="D257:D320" si="8">COS(B257*PI()/180)-3</f>
        <v>-2.7580781044003322</v>
      </c>
    </row>
    <row r="258" spans="1:4" x14ac:dyDescent="0.15">
      <c r="A258">
        <v>13</v>
      </c>
      <c r="B258">
        <v>77</v>
      </c>
      <c r="C258">
        <f t="shared" si="7"/>
        <v>0.97437006478523525</v>
      </c>
      <c r="D258">
        <f t="shared" si="8"/>
        <v>-2.7750489456561351</v>
      </c>
    </row>
    <row r="259" spans="1:4" x14ac:dyDescent="0.15">
      <c r="A259">
        <v>12</v>
      </c>
      <c r="B259">
        <v>78</v>
      </c>
      <c r="C259">
        <f t="shared" si="7"/>
        <v>0.97814760073380569</v>
      </c>
      <c r="D259">
        <f t="shared" si="8"/>
        <v>-2.7920883091822404</v>
      </c>
    </row>
    <row r="260" spans="1:4" x14ac:dyDescent="0.15">
      <c r="A260">
        <v>11</v>
      </c>
      <c r="B260">
        <v>79</v>
      </c>
      <c r="C260">
        <f t="shared" si="7"/>
        <v>0.98162718344766398</v>
      </c>
      <c r="D260">
        <f t="shared" si="8"/>
        <v>-2.8091910046234552</v>
      </c>
    </row>
    <row r="261" spans="1:4" x14ac:dyDescent="0.15">
      <c r="A261">
        <v>10</v>
      </c>
      <c r="B261">
        <v>80</v>
      </c>
      <c r="C261">
        <f t="shared" si="7"/>
        <v>0.98480775301220802</v>
      </c>
      <c r="D261">
        <f t="shared" si="8"/>
        <v>-2.8263518223330695</v>
      </c>
    </row>
    <row r="262" spans="1:4" x14ac:dyDescent="0.15">
      <c r="A262">
        <v>9</v>
      </c>
      <c r="B262">
        <v>81</v>
      </c>
      <c r="C262">
        <f t="shared" si="7"/>
        <v>0.98768834059513777</v>
      </c>
      <c r="D262">
        <f t="shared" si="8"/>
        <v>-2.8435655349597693</v>
      </c>
    </row>
    <row r="263" spans="1:4" x14ac:dyDescent="0.15">
      <c r="A263">
        <v>8</v>
      </c>
      <c r="B263">
        <v>82</v>
      </c>
      <c r="C263">
        <f t="shared" si="7"/>
        <v>0.99026806874157036</v>
      </c>
      <c r="D263">
        <f t="shared" si="8"/>
        <v>-2.8608268990399344</v>
      </c>
    </row>
    <row r="264" spans="1:4" x14ac:dyDescent="0.15">
      <c r="A264">
        <v>7</v>
      </c>
      <c r="B264">
        <v>83</v>
      </c>
      <c r="C264">
        <f t="shared" si="7"/>
        <v>0.99254615164132198</v>
      </c>
      <c r="D264">
        <f t="shared" si="8"/>
        <v>-2.8781306565948523</v>
      </c>
    </row>
    <row r="265" spans="1:4" x14ac:dyDescent="0.15">
      <c r="A265">
        <v>6</v>
      </c>
      <c r="B265">
        <v>84</v>
      </c>
      <c r="C265">
        <f t="shared" si="7"/>
        <v>0.99452189536827329</v>
      </c>
      <c r="D265">
        <f t="shared" si="8"/>
        <v>-2.8954715367323467</v>
      </c>
    </row>
    <row r="266" spans="1:4" x14ac:dyDescent="0.15">
      <c r="A266">
        <v>5</v>
      </c>
      <c r="B266">
        <v>85</v>
      </c>
      <c r="C266">
        <f t="shared" si="7"/>
        <v>0.99619469809174555</v>
      </c>
      <c r="D266">
        <f t="shared" si="8"/>
        <v>-2.9128442572523419</v>
      </c>
    </row>
    <row r="267" spans="1:4" x14ac:dyDescent="0.15">
      <c r="A267">
        <v>4</v>
      </c>
      <c r="B267">
        <v>86</v>
      </c>
      <c r="C267">
        <f t="shared" si="7"/>
        <v>0.9975640502598242</v>
      </c>
      <c r="D267">
        <f t="shared" si="8"/>
        <v>-2.9302435262558744</v>
      </c>
    </row>
    <row r="268" spans="1:4" x14ac:dyDescent="0.15">
      <c r="A268">
        <v>3</v>
      </c>
      <c r="B268">
        <v>87</v>
      </c>
      <c r="C268">
        <f t="shared" si="7"/>
        <v>0.99862953475457383</v>
      </c>
      <c r="D268">
        <f t="shared" si="8"/>
        <v>-2.9476640437570558</v>
      </c>
    </row>
    <row r="269" spans="1:4" x14ac:dyDescent="0.15">
      <c r="A269">
        <v>2</v>
      </c>
      <c r="B269">
        <v>88</v>
      </c>
      <c r="C269">
        <f t="shared" si="7"/>
        <v>0.99939082701909576</v>
      </c>
      <c r="D269">
        <f t="shared" si="8"/>
        <v>-2.9651005032974989</v>
      </c>
    </row>
    <row r="270" spans="1:4" x14ac:dyDescent="0.15">
      <c r="A270">
        <v>1</v>
      </c>
      <c r="B270">
        <v>89</v>
      </c>
      <c r="C270">
        <f t="shared" si="7"/>
        <v>0.99984769515639127</v>
      </c>
      <c r="D270">
        <f t="shared" si="8"/>
        <v>-2.9825475935627166</v>
      </c>
    </row>
    <row r="271" spans="1:4" x14ac:dyDescent="0.15">
      <c r="A271">
        <v>0</v>
      </c>
      <c r="B271">
        <v>90</v>
      </c>
      <c r="C271">
        <f t="shared" si="7"/>
        <v>1</v>
      </c>
      <c r="D271">
        <f t="shared" si="8"/>
        <v>-3</v>
      </c>
    </row>
    <row r="272" spans="1:4" x14ac:dyDescent="0.15">
      <c r="A272">
        <v>1</v>
      </c>
      <c r="B272">
        <v>91</v>
      </c>
      <c r="C272">
        <f t="shared" si="7"/>
        <v>0.99984769515639127</v>
      </c>
      <c r="D272">
        <f t="shared" si="8"/>
        <v>-3.0174524064372834</v>
      </c>
    </row>
    <row r="273" spans="1:4" x14ac:dyDescent="0.15">
      <c r="A273">
        <v>2</v>
      </c>
      <c r="B273">
        <v>92</v>
      </c>
      <c r="C273">
        <f t="shared" si="7"/>
        <v>0.99939082701909576</v>
      </c>
      <c r="D273">
        <f t="shared" si="8"/>
        <v>-3.0348994967025007</v>
      </c>
    </row>
    <row r="274" spans="1:4" x14ac:dyDescent="0.15">
      <c r="A274">
        <v>3</v>
      </c>
      <c r="B274">
        <v>93</v>
      </c>
      <c r="C274">
        <f t="shared" si="7"/>
        <v>0.99862953475457383</v>
      </c>
      <c r="D274">
        <f t="shared" si="8"/>
        <v>-3.0523359562429437</v>
      </c>
    </row>
    <row r="275" spans="1:4" x14ac:dyDescent="0.15">
      <c r="A275">
        <v>4</v>
      </c>
      <c r="B275">
        <v>94</v>
      </c>
      <c r="C275">
        <f t="shared" si="7"/>
        <v>0.9975640502598242</v>
      </c>
      <c r="D275">
        <f t="shared" si="8"/>
        <v>-3.0697564737441252</v>
      </c>
    </row>
    <row r="276" spans="1:4" x14ac:dyDescent="0.15">
      <c r="A276">
        <v>5</v>
      </c>
      <c r="B276">
        <v>95</v>
      </c>
      <c r="C276">
        <f t="shared" si="7"/>
        <v>0.99619469809174555</v>
      </c>
      <c r="D276">
        <f t="shared" si="8"/>
        <v>-3.0871557427476581</v>
      </c>
    </row>
    <row r="277" spans="1:4" x14ac:dyDescent="0.15">
      <c r="A277">
        <v>6</v>
      </c>
      <c r="B277">
        <v>96</v>
      </c>
      <c r="C277">
        <f t="shared" si="7"/>
        <v>0.99452189536827329</v>
      </c>
      <c r="D277">
        <f t="shared" si="8"/>
        <v>-3.1045284632676533</v>
      </c>
    </row>
    <row r="278" spans="1:4" x14ac:dyDescent="0.15">
      <c r="A278">
        <v>7</v>
      </c>
      <c r="B278">
        <v>97</v>
      </c>
      <c r="C278">
        <f t="shared" si="7"/>
        <v>0.99254615164132198</v>
      </c>
      <c r="D278">
        <f t="shared" si="8"/>
        <v>-3.1218693434051472</v>
      </c>
    </row>
    <row r="279" spans="1:4" x14ac:dyDescent="0.15">
      <c r="A279">
        <v>8</v>
      </c>
      <c r="B279">
        <v>98</v>
      </c>
      <c r="C279">
        <f t="shared" si="7"/>
        <v>0.99026806874157036</v>
      </c>
      <c r="D279">
        <f t="shared" si="8"/>
        <v>-3.1391731009600652</v>
      </c>
    </row>
    <row r="280" spans="1:4" x14ac:dyDescent="0.15">
      <c r="A280">
        <v>9</v>
      </c>
      <c r="B280">
        <v>99</v>
      </c>
      <c r="C280">
        <f t="shared" si="7"/>
        <v>0.98768834059513777</v>
      </c>
      <c r="D280">
        <f t="shared" si="8"/>
        <v>-3.1564344650402312</v>
      </c>
    </row>
    <row r="281" spans="1:4" x14ac:dyDescent="0.15">
      <c r="A281">
        <v>10</v>
      </c>
      <c r="B281">
        <v>100</v>
      </c>
      <c r="C281">
        <f t="shared" si="7"/>
        <v>0.98480775301220802</v>
      </c>
      <c r="D281">
        <f t="shared" si="8"/>
        <v>-3.1736481776669301</v>
      </c>
    </row>
    <row r="282" spans="1:4" x14ac:dyDescent="0.15">
      <c r="A282">
        <v>11</v>
      </c>
      <c r="B282">
        <v>101</v>
      </c>
      <c r="C282">
        <f t="shared" si="7"/>
        <v>0.98162718344766398</v>
      </c>
      <c r="D282">
        <f t="shared" si="8"/>
        <v>-3.1908089953765448</v>
      </c>
    </row>
    <row r="283" spans="1:4" x14ac:dyDescent="0.15">
      <c r="A283">
        <v>12</v>
      </c>
      <c r="B283">
        <v>102</v>
      </c>
      <c r="C283">
        <f t="shared" si="7"/>
        <v>0.97814760073380569</v>
      </c>
      <c r="D283">
        <f t="shared" si="8"/>
        <v>-3.2079116908177592</v>
      </c>
    </row>
    <row r="284" spans="1:4" x14ac:dyDescent="0.15">
      <c r="A284">
        <v>13</v>
      </c>
      <c r="B284">
        <v>103</v>
      </c>
      <c r="C284">
        <f t="shared" si="7"/>
        <v>0.97437006478523525</v>
      </c>
      <c r="D284">
        <f t="shared" si="8"/>
        <v>-3.2249510543438649</v>
      </c>
    </row>
    <row r="285" spans="1:4" x14ac:dyDescent="0.15">
      <c r="A285">
        <v>14</v>
      </c>
      <c r="B285">
        <v>104</v>
      </c>
      <c r="C285">
        <f t="shared" si="7"/>
        <v>0.97029572627599647</v>
      </c>
      <c r="D285">
        <f t="shared" si="8"/>
        <v>-3.2419218955996678</v>
      </c>
    </row>
    <row r="286" spans="1:4" x14ac:dyDescent="0.15">
      <c r="A286">
        <v>15</v>
      </c>
      <c r="B286">
        <v>105</v>
      </c>
      <c r="C286">
        <f t="shared" si="7"/>
        <v>0.96592582628906831</v>
      </c>
      <c r="D286">
        <f t="shared" si="8"/>
        <v>-3.2588190451025207</v>
      </c>
    </row>
    <row r="287" spans="1:4" x14ac:dyDescent="0.15">
      <c r="A287">
        <v>16</v>
      </c>
      <c r="B287">
        <v>106</v>
      </c>
      <c r="C287">
        <f t="shared" si="7"/>
        <v>0.96126169593831889</v>
      </c>
      <c r="D287">
        <f t="shared" si="8"/>
        <v>-3.2756373558169991</v>
      </c>
    </row>
    <row r="288" spans="1:4" x14ac:dyDescent="0.15">
      <c r="A288">
        <v>17</v>
      </c>
      <c r="B288">
        <v>107</v>
      </c>
      <c r="C288">
        <f t="shared" si="7"/>
        <v>0.95630475596303544</v>
      </c>
      <c r="D288">
        <f t="shared" si="8"/>
        <v>-3.2923717047227368</v>
      </c>
    </row>
    <row r="289" spans="1:4" x14ac:dyDescent="0.15">
      <c r="A289">
        <v>18</v>
      </c>
      <c r="B289">
        <v>108</v>
      </c>
      <c r="C289">
        <f t="shared" si="7"/>
        <v>0.95105651629515353</v>
      </c>
      <c r="D289">
        <f t="shared" si="8"/>
        <v>-3.3090169943749475</v>
      </c>
    </row>
    <row r="290" spans="1:4" x14ac:dyDescent="0.15">
      <c r="A290">
        <v>19</v>
      </c>
      <c r="B290">
        <v>109</v>
      </c>
      <c r="C290">
        <f t="shared" si="7"/>
        <v>0.94551857559931685</v>
      </c>
      <c r="D290">
        <f t="shared" si="8"/>
        <v>-3.3255681544571565</v>
      </c>
    </row>
    <row r="291" spans="1:4" x14ac:dyDescent="0.15">
      <c r="A291">
        <v>20</v>
      </c>
      <c r="B291">
        <v>110</v>
      </c>
      <c r="C291">
        <f t="shared" si="7"/>
        <v>0.93969262078590843</v>
      </c>
      <c r="D291">
        <f t="shared" si="8"/>
        <v>-3.3420201433256689</v>
      </c>
    </row>
    <row r="292" spans="1:4" x14ac:dyDescent="0.15">
      <c r="A292">
        <v>21</v>
      </c>
      <c r="B292">
        <v>111</v>
      </c>
      <c r="C292">
        <f t="shared" si="7"/>
        <v>0.93358042649720174</v>
      </c>
      <c r="D292">
        <f t="shared" si="8"/>
        <v>-3.3583679495453005</v>
      </c>
    </row>
    <row r="293" spans="1:4" x14ac:dyDescent="0.15">
      <c r="A293">
        <v>22</v>
      </c>
      <c r="B293">
        <v>112</v>
      </c>
      <c r="C293">
        <f t="shared" si="7"/>
        <v>0.92718385456678742</v>
      </c>
      <c r="D293">
        <f t="shared" si="8"/>
        <v>-3.374606593415912</v>
      </c>
    </row>
    <row r="294" spans="1:4" x14ac:dyDescent="0.15">
      <c r="A294">
        <v>23</v>
      </c>
      <c r="B294">
        <v>113</v>
      </c>
      <c r="C294">
        <f t="shared" si="7"/>
        <v>0.92050485345244037</v>
      </c>
      <c r="D294">
        <f t="shared" si="8"/>
        <v>-3.3907311284892736</v>
      </c>
    </row>
    <row r="295" spans="1:4" x14ac:dyDescent="0.15">
      <c r="A295">
        <v>24</v>
      </c>
      <c r="B295">
        <v>114</v>
      </c>
      <c r="C295">
        <f t="shared" si="7"/>
        <v>0.91354545764260087</v>
      </c>
      <c r="D295">
        <f t="shared" si="8"/>
        <v>-3.4067366430758002</v>
      </c>
    </row>
    <row r="296" spans="1:4" x14ac:dyDescent="0.15">
      <c r="A296">
        <v>25</v>
      </c>
      <c r="B296">
        <v>115</v>
      </c>
      <c r="C296">
        <f t="shared" si="7"/>
        <v>0.90630778703664994</v>
      </c>
      <c r="D296">
        <f t="shared" si="8"/>
        <v>-3.4226182617406993</v>
      </c>
    </row>
    <row r="297" spans="1:4" x14ac:dyDescent="0.15">
      <c r="A297">
        <v>26</v>
      </c>
      <c r="B297">
        <v>116</v>
      </c>
      <c r="C297">
        <f t="shared" si="7"/>
        <v>0.89879404629916704</v>
      </c>
      <c r="D297">
        <f t="shared" si="8"/>
        <v>-3.4383711467890774</v>
      </c>
    </row>
    <row r="298" spans="1:4" x14ac:dyDescent="0.15">
      <c r="A298">
        <v>27</v>
      </c>
      <c r="B298">
        <v>117</v>
      </c>
      <c r="C298">
        <f t="shared" si="7"/>
        <v>0.8910065241883679</v>
      </c>
      <c r="D298">
        <f t="shared" si="8"/>
        <v>-3.4539904997395467</v>
      </c>
    </row>
    <row r="299" spans="1:4" x14ac:dyDescent="0.15">
      <c r="A299">
        <v>28</v>
      </c>
      <c r="B299">
        <v>118</v>
      </c>
      <c r="C299">
        <f t="shared" si="7"/>
        <v>0.88294759285892699</v>
      </c>
      <c r="D299">
        <f t="shared" si="8"/>
        <v>-3.4694715627858903</v>
      </c>
    </row>
    <row r="300" spans="1:4" x14ac:dyDescent="0.15">
      <c r="A300">
        <v>29</v>
      </c>
      <c r="B300">
        <v>119</v>
      </c>
      <c r="C300">
        <f t="shared" si="7"/>
        <v>0.87461970713939574</v>
      </c>
      <c r="D300">
        <f t="shared" si="8"/>
        <v>-3.4848096202463372</v>
      </c>
    </row>
    <row r="301" spans="1:4" x14ac:dyDescent="0.15">
      <c r="A301">
        <v>30</v>
      </c>
      <c r="B301">
        <v>120</v>
      </c>
      <c r="C301">
        <f t="shared" si="7"/>
        <v>0.86602540378443871</v>
      </c>
      <c r="D301">
        <f t="shared" si="8"/>
        <v>-3.5</v>
      </c>
    </row>
    <row r="302" spans="1:4" x14ac:dyDescent="0.15">
      <c r="A302">
        <v>31</v>
      </c>
      <c r="B302">
        <v>121</v>
      </c>
      <c r="C302">
        <f t="shared" si="7"/>
        <v>0.85716730070211233</v>
      </c>
      <c r="D302">
        <f t="shared" si="8"/>
        <v>-3.5150380749100543</v>
      </c>
    </row>
    <row r="303" spans="1:4" x14ac:dyDescent="0.15">
      <c r="A303">
        <v>32</v>
      </c>
      <c r="B303">
        <v>122</v>
      </c>
      <c r="C303">
        <f t="shared" ref="C303:C366" si="9">COS(A303*PI()/180)</f>
        <v>0.84804809615642596</v>
      </c>
      <c r="D303">
        <f t="shared" si="8"/>
        <v>-3.5299192642332047</v>
      </c>
    </row>
    <row r="304" spans="1:4" x14ac:dyDescent="0.15">
      <c r="A304">
        <v>33</v>
      </c>
      <c r="B304">
        <v>123</v>
      </c>
      <c r="C304">
        <f t="shared" si="9"/>
        <v>0.83867056794542405</v>
      </c>
      <c r="D304">
        <f t="shared" si="8"/>
        <v>-3.544639035015027</v>
      </c>
    </row>
    <row r="305" spans="1:4" x14ac:dyDescent="0.15">
      <c r="A305">
        <v>34</v>
      </c>
      <c r="B305">
        <v>124</v>
      </c>
      <c r="C305">
        <f t="shared" si="9"/>
        <v>0.82903757255504162</v>
      </c>
      <c r="D305">
        <f t="shared" si="8"/>
        <v>-3.5591929034707466</v>
      </c>
    </row>
    <row r="306" spans="1:4" x14ac:dyDescent="0.15">
      <c r="A306">
        <v>35</v>
      </c>
      <c r="B306">
        <v>125</v>
      </c>
      <c r="C306">
        <f t="shared" si="9"/>
        <v>0.8191520442889918</v>
      </c>
      <c r="D306">
        <f t="shared" si="8"/>
        <v>-3.573576436351046</v>
      </c>
    </row>
    <row r="307" spans="1:4" x14ac:dyDescent="0.15">
      <c r="A307">
        <v>36</v>
      </c>
      <c r="B307">
        <v>126</v>
      </c>
      <c r="C307">
        <f t="shared" si="9"/>
        <v>0.80901699437494745</v>
      </c>
      <c r="D307">
        <f t="shared" si="8"/>
        <v>-3.5877852522924729</v>
      </c>
    </row>
    <row r="308" spans="1:4" x14ac:dyDescent="0.15">
      <c r="A308">
        <v>37</v>
      </c>
      <c r="B308">
        <v>127</v>
      </c>
      <c r="C308">
        <f t="shared" si="9"/>
        <v>0.79863551004729283</v>
      </c>
      <c r="D308">
        <f t="shared" si="8"/>
        <v>-3.6018150231520485</v>
      </c>
    </row>
    <row r="309" spans="1:4" x14ac:dyDescent="0.15">
      <c r="A309">
        <v>38</v>
      </c>
      <c r="B309">
        <v>128</v>
      </c>
      <c r="C309">
        <f t="shared" si="9"/>
        <v>0.78801075360672201</v>
      </c>
      <c r="D309">
        <f t="shared" si="8"/>
        <v>-3.6156614753256582</v>
      </c>
    </row>
    <row r="310" spans="1:4" x14ac:dyDescent="0.15">
      <c r="A310">
        <v>39</v>
      </c>
      <c r="B310">
        <v>129</v>
      </c>
      <c r="C310">
        <f t="shared" si="9"/>
        <v>0.7771459614569709</v>
      </c>
      <c r="D310">
        <f t="shared" si="8"/>
        <v>-3.6293203910498373</v>
      </c>
    </row>
    <row r="311" spans="1:4" x14ac:dyDescent="0.15">
      <c r="A311">
        <v>40</v>
      </c>
      <c r="B311">
        <v>130</v>
      </c>
      <c r="C311">
        <f t="shared" si="9"/>
        <v>0.76604444311897801</v>
      </c>
      <c r="D311">
        <f t="shared" si="8"/>
        <v>-3.6427876096865393</v>
      </c>
    </row>
    <row r="312" spans="1:4" x14ac:dyDescent="0.15">
      <c r="A312">
        <v>41</v>
      </c>
      <c r="B312">
        <v>131</v>
      </c>
      <c r="C312">
        <f t="shared" si="9"/>
        <v>0.75470958022277213</v>
      </c>
      <c r="D312">
        <f t="shared" si="8"/>
        <v>-3.6560590289905077</v>
      </c>
    </row>
    <row r="313" spans="1:4" x14ac:dyDescent="0.15">
      <c r="A313">
        <v>42</v>
      </c>
      <c r="B313">
        <v>132</v>
      </c>
      <c r="C313">
        <f t="shared" si="9"/>
        <v>0.74314482547739424</v>
      </c>
      <c r="D313">
        <f t="shared" si="8"/>
        <v>-3.6691306063588582</v>
      </c>
    </row>
    <row r="314" spans="1:4" x14ac:dyDescent="0.15">
      <c r="A314">
        <v>43</v>
      </c>
      <c r="B314">
        <v>133</v>
      </c>
      <c r="C314">
        <f t="shared" si="9"/>
        <v>0.73135370161917057</v>
      </c>
      <c r="D314">
        <f t="shared" si="8"/>
        <v>-3.6819983600624981</v>
      </c>
    </row>
    <row r="315" spans="1:4" x14ac:dyDescent="0.15">
      <c r="A315">
        <v>44</v>
      </c>
      <c r="B315">
        <v>134</v>
      </c>
      <c r="C315">
        <f t="shared" si="9"/>
        <v>0.71933980033865119</v>
      </c>
      <c r="D315">
        <f t="shared" si="8"/>
        <v>-3.6946583704589973</v>
      </c>
    </row>
    <row r="316" spans="1:4" x14ac:dyDescent="0.15">
      <c r="A316">
        <v>45</v>
      </c>
      <c r="B316">
        <v>135</v>
      </c>
      <c r="C316">
        <f t="shared" si="9"/>
        <v>0.70710678118654757</v>
      </c>
      <c r="D316">
        <f t="shared" si="8"/>
        <v>-3.7071067811865475</v>
      </c>
    </row>
    <row r="317" spans="1:4" x14ac:dyDescent="0.15">
      <c r="A317">
        <v>46</v>
      </c>
      <c r="B317">
        <v>136</v>
      </c>
      <c r="C317">
        <f t="shared" si="9"/>
        <v>0.69465837045899737</v>
      </c>
      <c r="D317">
        <f t="shared" si="8"/>
        <v>-3.7193398003386511</v>
      </c>
    </row>
    <row r="318" spans="1:4" x14ac:dyDescent="0.15">
      <c r="A318">
        <v>47</v>
      </c>
      <c r="B318">
        <v>137</v>
      </c>
      <c r="C318">
        <f t="shared" si="9"/>
        <v>0.68199836006249848</v>
      </c>
      <c r="D318">
        <f t="shared" si="8"/>
        <v>-3.7313537016191702</v>
      </c>
    </row>
    <row r="319" spans="1:4" x14ac:dyDescent="0.15">
      <c r="A319">
        <v>48</v>
      </c>
      <c r="B319">
        <v>138</v>
      </c>
      <c r="C319">
        <f t="shared" si="9"/>
        <v>0.66913060635885824</v>
      </c>
      <c r="D319">
        <f t="shared" si="8"/>
        <v>-3.743144825477394</v>
      </c>
    </row>
    <row r="320" spans="1:4" x14ac:dyDescent="0.15">
      <c r="A320">
        <v>49</v>
      </c>
      <c r="B320">
        <v>139</v>
      </c>
      <c r="C320">
        <f t="shared" si="9"/>
        <v>0.65605902899050728</v>
      </c>
      <c r="D320">
        <f t="shared" si="8"/>
        <v>-3.7547095802227721</v>
      </c>
    </row>
    <row r="321" spans="1:4" x14ac:dyDescent="0.15">
      <c r="A321">
        <v>50</v>
      </c>
      <c r="B321">
        <v>140</v>
      </c>
      <c r="C321">
        <f t="shared" si="9"/>
        <v>0.64278760968653936</v>
      </c>
      <c r="D321">
        <f t="shared" ref="D321:D384" si="10">COS(B321*PI()/180)-3</f>
        <v>-3.7660444431189779</v>
      </c>
    </row>
    <row r="322" spans="1:4" x14ac:dyDescent="0.15">
      <c r="A322">
        <v>51</v>
      </c>
      <c r="B322">
        <v>141</v>
      </c>
      <c r="C322">
        <f t="shared" si="9"/>
        <v>0.6293203910498375</v>
      </c>
      <c r="D322">
        <f t="shared" si="10"/>
        <v>-3.7771459614569709</v>
      </c>
    </row>
    <row r="323" spans="1:4" x14ac:dyDescent="0.15">
      <c r="A323">
        <v>52</v>
      </c>
      <c r="B323">
        <v>142</v>
      </c>
      <c r="C323">
        <f t="shared" si="9"/>
        <v>0.61566147532565829</v>
      </c>
      <c r="D323">
        <f t="shared" si="10"/>
        <v>-3.7880107536067218</v>
      </c>
    </row>
    <row r="324" spans="1:4" x14ac:dyDescent="0.15">
      <c r="A324">
        <v>53</v>
      </c>
      <c r="B324">
        <v>143</v>
      </c>
      <c r="C324">
        <f t="shared" si="9"/>
        <v>0.60181502315204838</v>
      </c>
      <c r="D324">
        <f t="shared" si="10"/>
        <v>-3.7986355100472928</v>
      </c>
    </row>
    <row r="325" spans="1:4" x14ac:dyDescent="0.15">
      <c r="A325">
        <v>54</v>
      </c>
      <c r="B325">
        <v>144</v>
      </c>
      <c r="C325">
        <f t="shared" si="9"/>
        <v>0.58778525229247314</v>
      </c>
      <c r="D325">
        <f t="shared" si="10"/>
        <v>-3.8090169943749475</v>
      </c>
    </row>
    <row r="326" spans="1:4" x14ac:dyDescent="0.15">
      <c r="A326">
        <v>55</v>
      </c>
      <c r="B326">
        <v>145</v>
      </c>
      <c r="C326">
        <f t="shared" si="9"/>
        <v>0.57357643635104616</v>
      </c>
      <c r="D326">
        <f t="shared" si="10"/>
        <v>-3.8191520442889915</v>
      </c>
    </row>
    <row r="327" spans="1:4" x14ac:dyDescent="0.15">
      <c r="A327">
        <v>56</v>
      </c>
      <c r="B327">
        <v>146</v>
      </c>
      <c r="C327">
        <f t="shared" si="9"/>
        <v>0.55919290347074679</v>
      </c>
      <c r="D327">
        <f t="shared" si="10"/>
        <v>-3.8290375725550416</v>
      </c>
    </row>
    <row r="328" spans="1:4" x14ac:dyDescent="0.15">
      <c r="A328">
        <v>57</v>
      </c>
      <c r="B328">
        <v>147</v>
      </c>
      <c r="C328">
        <f t="shared" si="9"/>
        <v>0.5446390350150272</v>
      </c>
      <c r="D328">
        <f t="shared" si="10"/>
        <v>-3.8386705679454241</v>
      </c>
    </row>
    <row r="329" spans="1:4" x14ac:dyDescent="0.15">
      <c r="A329">
        <v>58</v>
      </c>
      <c r="B329">
        <v>148</v>
      </c>
      <c r="C329">
        <f t="shared" si="9"/>
        <v>0.5299192642332049</v>
      </c>
      <c r="D329">
        <f t="shared" si="10"/>
        <v>-3.8480480961564258</v>
      </c>
    </row>
    <row r="330" spans="1:4" x14ac:dyDescent="0.15">
      <c r="A330">
        <v>59</v>
      </c>
      <c r="B330">
        <v>149</v>
      </c>
      <c r="C330">
        <f t="shared" si="9"/>
        <v>0.51503807491005438</v>
      </c>
      <c r="D330">
        <f t="shared" si="10"/>
        <v>-3.8571673007021121</v>
      </c>
    </row>
    <row r="331" spans="1:4" x14ac:dyDescent="0.15">
      <c r="A331">
        <v>60</v>
      </c>
      <c r="B331">
        <v>150</v>
      </c>
      <c r="C331">
        <f t="shared" si="9"/>
        <v>0.50000000000000011</v>
      </c>
      <c r="D331">
        <f t="shared" si="10"/>
        <v>-3.8660254037844388</v>
      </c>
    </row>
    <row r="332" spans="1:4" x14ac:dyDescent="0.15">
      <c r="A332">
        <v>61</v>
      </c>
      <c r="B332">
        <v>151</v>
      </c>
      <c r="C332">
        <f t="shared" si="9"/>
        <v>0.48480962024633711</v>
      </c>
      <c r="D332">
        <f t="shared" si="10"/>
        <v>-3.874619707139396</v>
      </c>
    </row>
    <row r="333" spans="1:4" x14ac:dyDescent="0.15">
      <c r="A333">
        <v>62</v>
      </c>
      <c r="B333">
        <v>152</v>
      </c>
      <c r="C333">
        <f t="shared" si="9"/>
        <v>0.46947156278589086</v>
      </c>
      <c r="D333">
        <f t="shared" si="10"/>
        <v>-3.882947592858927</v>
      </c>
    </row>
    <row r="334" spans="1:4" x14ac:dyDescent="0.15">
      <c r="A334">
        <v>63</v>
      </c>
      <c r="B334">
        <v>153</v>
      </c>
      <c r="C334">
        <f t="shared" si="9"/>
        <v>0.4539904997395468</v>
      </c>
      <c r="D334">
        <f t="shared" si="10"/>
        <v>-3.8910065241883678</v>
      </c>
    </row>
    <row r="335" spans="1:4" x14ac:dyDescent="0.15">
      <c r="A335">
        <v>64</v>
      </c>
      <c r="B335">
        <v>154</v>
      </c>
      <c r="C335">
        <f t="shared" si="9"/>
        <v>0.43837114678907746</v>
      </c>
      <c r="D335">
        <f t="shared" si="10"/>
        <v>-3.8987940462991668</v>
      </c>
    </row>
    <row r="336" spans="1:4" x14ac:dyDescent="0.15">
      <c r="A336">
        <v>65</v>
      </c>
      <c r="B336">
        <v>155</v>
      </c>
      <c r="C336">
        <f t="shared" si="9"/>
        <v>0.42261826174069944</v>
      </c>
      <c r="D336">
        <f t="shared" si="10"/>
        <v>-3.90630778703665</v>
      </c>
    </row>
    <row r="337" spans="1:4" x14ac:dyDescent="0.15">
      <c r="A337">
        <v>66</v>
      </c>
      <c r="B337">
        <v>156</v>
      </c>
      <c r="C337">
        <f t="shared" si="9"/>
        <v>0.40673664307580021</v>
      </c>
      <c r="D337">
        <f t="shared" si="10"/>
        <v>-3.9135454576426008</v>
      </c>
    </row>
    <row r="338" spans="1:4" x14ac:dyDescent="0.15">
      <c r="A338">
        <v>67</v>
      </c>
      <c r="B338">
        <v>157</v>
      </c>
      <c r="C338">
        <f t="shared" si="9"/>
        <v>0.39073112848927394</v>
      </c>
      <c r="D338">
        <f t="shared" si="10"/>
        <v>-3.92050485345244</v>
      </c>
    </row>
    <row r="339" spans="1:4" x14ac:dyDescent="0.15">
      <c r="A339">
        <v>68</v>
      </c>
      <c r="B339">
        <v>158</v>
      </c>
      <c r="C339">
        <f t="shared" si="9"/>
        <v>0.37460659341591196</v>
      </c>
      <c r="D339">
        <f t="shared" si="10"/>
        <v>-3.9271838545667874</v>
      </c>
    </row>
    <row r="340" spans="1:4" x14ac:dyDescent="0.15">
      <c r="A340">
        <v>69</v>
      </c>
      <c r="B340">
        <v>159</v>
      </c>
      <c r="C340">
        <f t="shared" si="9"/>
        <v>0.35836794954530038</v>
      </c>
      <c r="D340">
        <f t="shared" si="10"/>
        <v>-3.9335804264972016</v>
      </c>
    </row>
    <row r="341" spans="1:4" x14ac:dyDescent="0.15">
      <c r="A341">
        <v>70</v>
      </c>
      <c r="B341">
        <v>160</v>
      </c>
      <c r="C341">
        <f t="shared" si="9"/>
        <v>0.34202014332566882</v>
      </c>
      <c r="D341">
        <f t="shared" si="10"/>
        <v>-3.9396926207859084</v>
      </c>
    </row>
    <row r="342" spans="1:4" x14ac:dyDescent="0.15">
      <c r="A342">
        <v>71</v>
      </c>
      <c r="B342">
        <v>161</v>
      </c>
      <c r="C342">
        <f t="shared" si="9"/>
        <v>0.32556815445715676</v>
      </c>
      <c r="D342">
        <f t="shared" si="10"/>
        <v>-3.9455185755993165</v>
      </c>
    </row>
    <row r="343" spans="1:4" x14ac:dyDescent="0.15">
      <c r="A343">
        <v>72</v>
      </c>
      <c r="B343">
        <v>162</v>
      </c>
      <c r="C343">
        <f t="shared" si="9"/>
        <v>0.30901699437494745</v>
      </c>
      <c r="D343">
        <f t="shared" si="10"/>
        <v>-3.9510565162951536</v>
      </c>
    </row>
    <row r="344" spans="1:4" x14ac:dyDescent="0.15">
      <c r="A344">
        <v>73</v>
      </c>
      <c r="B344">
        <v>163</v>
      </c>
      <c r="C344">
        <f t="shared" si="9"/>
        <v>0.29237170472273677</v>
      </c>
      <c r="D344">
        <f t="shared" si="10"/>
        <v>-3.9563047559630355</v>
      </c>
    </row>
    <row r="345" spans="1:4" x14ac:dyDescent="0.15">
      <c r="A345">
        <v>74</v>
      </c>
      <c r="B345">
        <v>164</v>
      </c>
      <c r="C345">
        <f t="shared" si="9"/>
        <v>0.27563735581699916</v>
      </c>
      <c r="D345">
        <f t="shared" si="10"/>
        <v>-3.9612616959383189</v>
      </c>
    </row>
    <row r="346" spans="1:4" x14ac:dyDescent="0.15">
      <c r="A346">
        <v>75</v>
      </c>
      <c r="B346">
        <v>165</v>
      </c>
      <c r="C346">
        <f t="shared" si="9"/>
        <v>0.25881904510252074</v>
      </c>
      <c r="D346">
        <f t="shared" si="10"/>
        <v>-3.9659258262890682</v>
      </c>
    </row>
    <row r="347" spans="1:4" x14ac:dyDescent="0.15">
      <c r="A347">
        <v>76</v>
      </c>
      <c r="B347">
        <v>166</v>
      </c>
      <c r="C347">
        <f t="shared" si="9"/>
        <v>0.2419218955996679</v>
      </c>
      <c r="D347">
        <f t="shared" si="10"/>
        <v>-3.9702957262759964</v>
      </c>
    </row>
    <row r="348" spans="1:4" x14ac:dyDescent="0.15">
      <c r="A348">
        <v>77</v>
      </c>
      <c r="B348">
        <v>167</v>
      </c>
      <c r="C348">
        <f t="shared" si="9"/>
        <v>0.22495105434386492</v>
      </c>
      <c r="D348">
        <f t="shared" si="10"/>
        <v>-3.9743700647852354</v>
      </c>
    </row>
    <row r="349" spans="1:4" x14ac:dyDescent="0.15">
      <c r="A349">
        <v>78</v>
      </c>
      <c r="B349">
        <v>168</v>
      </c>
      <c r="C349">
        <f t="shared" si="9"/>
        <v>0.20791169081775945</v>
      </c>
      <c r="D349">
        <f t="shared" si="10"/>
        <v>-3.9781476007338057</v>
      </c>
    </row>
    <row r="350" spans="1:4" x14ac:dyDescent="0.15">
      <c r="A350">
        <v>79</v>
      </c>
      <c r="B350">
        <v>169</v>
      </c>
      <c r="C350">
        <f t="shared" si="9"/>
        <v>0.19080899537654492</v>
      </c>
      <c r="D350">
        <f t="shared" si="10"/>
        <v>-3.9816271834476638</v>
      </c>
    </row>
    <row r="351" spans="1:4" x14ac:dyDescent="0.15">
      <c r="A351">
        <v>80</v>
      </c>
      <c r="B351">
        <v>170</v>
      </c>
      <c r="C351">
        <f t="shared" si="9"/>
        <v>0.17364817766693041</v>
      </c>
      <c r="D351">
        <f t="shared" si="10"/>
        <v>-3.9848077530122081</v>
      </c>
    </row>
    <row r="352" spans="1:4" x14ac:dyDescent="0.15">
      <c r="A352">
        <v>81</v>
      </c>
      <c r="B352">
        <v>171</v>
      </c>
      <c r="C352">
        <f t="shared" si="9"/>
        <v>0.15643446504023092</v>
      </c>
      <c r="D352">
        <f t="shared" si="10"/>
        <v>-3.9876883405951378</v>
      </c>
    </row>
    <row r="353" spans="1:4" x14ac:dyDescent="0.15">
      <c r="A353">
        <v>82</v>
      </c>
      <c r="B353">
        <v>172</v>
      </c>
      <c r="C353">
        <f t="shared" si="9"/>
        <v>0.13917310096006569</v>
      </c>
      <c r="D353">
        <f t="shared" si="10"/>
        <v>-3.9902680687415701</v>
      </c>
    </row>
    <row r="354" spans="1:4" x14ac:dyDescent="0.15">
      <c r="A354">
        <v>83</v>
      </c>
      <c r="B354">
        <v>173</v>
      </c>
      <c r="C354">
        <f t="shared" si="9"/>
        <v>0.12186934340514749</v>
      </c>
      <c r="D354">
        <f t="shared" si="10"/>
        <v>-3.9925461516413221</v>
      </c>
    </row>
    <row r="355" spans="1:4" x14ac:dyDescent="0.15">
      <c r="A355">
        <v>84</v>
      </c>
      <c r="B355">
        <v>174</v>
      </c>
      <c r="C355">
        <f t="shared" si="9"/>
        <v>0.10452846326765346</v>
      </c>
      <c r="D355">
        <f t="shared" si="10"/>
        <v>-3.9945218953682735</v>
      </c>
    </row>
    <row r="356" spans="1:4" x14ac:dyDescent="0.15">
      <c r="A356">
        <v>85</v>
      </c>
      <c r="B356">
        <v>175</v>
      </c>
      <c r="C356">
        <f t="shared" si="9"/>
        <v>8.7155742747658138E-2</v>
      </c>
      <c r="D356">
        <f t="shared" si="10"/>
        <v>-3.9961946980917453</v>
      </c>
    </row>
    <row r="357" spans="1:4" x14ac:dyDescent="0.15">
      <c r="A357">
        <v>86</v>
      </c>
      <c r="B357">
        <v>176</v>
      </c>
      <c r="C357">
        <f t="shared" si="9"/>
        <v>6.9756473744125455E-2</v>
      </c>
      <c r="D357">
        <f t="shared" si="10"/>
        <v>-3.9975640502598244</v>
      </c>
    </row>
    <row r="358" spans="1:4" x14ac:dyDescent="0.15">
      <c r="A358">
        <v>87</v>
      </c>
      <c r="B358">
        <v>177</v>
      </c>
      <c r="C358">
        <f t="shared" si="9"/>
        <v>5.2335956242943966E-2</v>
      </c>
      <c r="D358">
        <f t="shared" si="10"/>
        <v>-3.9986295347545737</v>
      </c>
    </row>
    <row r="359" spans="1:4" x14ac:dyDescent="0.15">
      <c r="A359">
        <v>88</v>
      </c>
      <c r="B359">
        <v>178</v>
      </c>
      <c r="C359">
        <f t="shared" si="9"/>
        <v>3.489949670250108E-2</v>
      </c>
      <c r="D359">
        <f t="shared" si="10"/>
        <v>-3.9993908270190959</v>
      </c>
    </row>
    <row r="360" spans="1:4" x14ac:dyDescent="0.15">
      <c r="A360">
        <v>89</v>
      </c>
      <c r="B360">
        <v>179</v>
      </c>
      <c r="C360">
        <f t="shared" si="9"/>
        <v>1.7452406437283376E-2</v>
      </c>
      <c r="D360">
        <f t="shared" si="10"/>
        <v>-3.999847695156391</v>
      </c>
    </row>
    <row r="361" spans="1:4" x14ac:dyDescent="0.15">
      <c r="A361">
        <v>90</v>
      </c>
      <c r="B361">
        <v>180</v>
      </c>
      <c r="C361">
        <f t="shared" si="9"/>
        <v>6.1257422745431001E-17</v>
      </c>
      <c r="D361">
        <f t="shared" si="10"/>
        <v>-4</v>
      </c>
    </row>
    <row r="362" spans="1:4" x14ac:dyDescent="0.15">
      <c r="A362">
        <v>91</v>
      </c>
      <c r="B362">
        <v>179</v>
      </c>
      <c r="C362">
        <f t="shared" si="9"/>
        <v>-1.7452406437283477E-2</v>
      </c>
      <c r="D362">
        <f t="shared" si="10"/>
        <v>-3.999847695156391</v>
      </c>
    </row>
    <row r="363" spans="1:4" x14ac:dyDescent="0.15">
      <c r="A363">
        <v>92</v>
      </c>
      <c r="B363">
        <v>178</v>
      </c>
      <c r="C363">
        <f t="shared" si="9"/>
        <v>-3.4899496702500733E-2</v>
      </c>
      <c r="D363">
        <f t="shared" si="10"/>
        <v>-3.9993908270190959</v>
      </c>
    </row>
    <row r="364" spans="1:4" x14ac:dyDescent="0.15">
      <c r="A364">
        <v>93</v>
      </c>
      <c r="B364">
        <v>177</v>
      </c>
      <c r="C364">
        <f t="shared" si="9"/>
        <v>-5.233595624294362E-2</v>
      </c>
      <c r="D364">
        <f t="shared" si="10"/>
        <v>-3.9986295347545737</v>
      </c>
    </row>
    <row r="365" spans="1:4" x14ac:dyDescent="0.15">
      <c r="A365">
        <v>94</v>
      </c>
      <c r="B365">
        <v>176</v>
      </c>
      <c r="C365">
        <f t="shared" si="9"/>
        <v>-6.975647374412533E-2</v>
      </c>
      <c r="D365">
        <f t="shared" si="10"/>
        <v>-3.9975640502598244</v>
      </c>
    </row>
    <row r="366" spans="1:4" x14ac:dyDescent="0.15">
      <c r="A366">
        <v>95</v>
      </c>
      <c r="B366">
        <v>175</v>
      </c>
      <c r="C366">
        <f t="shared" si="9"/>
        <v>-8.7155742747658235E-2</v>
      </c>
      <c r="D366">
        <f t="shared" si="10"/>
        <v>-3.9961946980917453</v>
      </c>
    </row>
    <row r="367" spans="1:4" x14ac:dyDescent="0.15">
      <c r="A367">
        <v>96</v>
      </c>
      <c r="B367">
        <v>174</v>
      </c>
      <c r="C367">
        <f t="shared" ref="C367:C430" si="11">COS(A367*PI()/180)</f>
        <v>-0.10452846326765333</v>
      </c>
      <c r="D367">
        <f t="shared" si="10"/>
        <v>-3.9945218953682735</v>
      </c>
    </row>
    <row r="368" spans="1:4" x14ac:dyDescent="0.15">
      <c r="A368">
        <v>97</v>
      </c>
      <c r="B368">
        <v>173</v>
      </c>
      <c r="C368">
        <f t="shared" si="11"/>
        <v>-0.12186934340514737</v>
      </c>
      <c r="D368">
        <f t="shared" si="10"/>
        <v>-3.9925461516413221</v>
      </c>
    </row>
    <row r="369" spans="1:4" x14ac:dyDescent="0.15">
      <c r="A369">
        <v>98</v>
      </c>
      <c r="B369">
        <v>172</v>
      </c>
      <c r="C369">
        <f t="shared" si="11"/>
        <v>-0.13917310096006535</v>
      </c>
      <c r="D369">
        <f t="shared" si="10"/>
        <v>-3.9902680687415701</v>
      </c>
    </row>
    <row r="370" spans="1:4" x14ac:dyDescent="0.15">
      <c r="A370">
        <v>99</v>
      </c>
      <c r="B370">
        <v>171</v>
      </c>
      <c r="C370">
        <f t="shared" si="11"/>
        <v>-0.15643446504023104</v>
      </c>
      <c r="D370">
        <f t="shared" si="10"/>
        <v>-3.9876883405951378</v>
      </c>
    </row>
    <row r="371" spans="1:4" x14ac:dyDescent="0.15">
      <c r="A371">
        <v>100</v>
      </c>
      <c r="B371">
        <v>170</v>
      </c>
      <c r="C371">
        <f t="shared" si="11"/>
        <v>-0.1736481776669303</v>
      </c>
      <c r="D371">
        <f t="shared" si="10"/>
        <v>-3.9848077530122081</v>
      </c>
    </row>
    <row r="372" spans="1:4" x14ac:dyDescent="0.15">
      <c r="A372">
        <v>101</v>
      </c>
      <c r="B372">
        <v>169</v>
      </c>
      <c r="C372">
        <f t="shared" si="11"/>
        <v>-0.1908089953765448</v>
      </c>
      <c r="D372">
        <f t="shared" si="10"/>
        <v>-3.9816271834476638</v>
      </c>
    </row>
    <row r="373" spans="1:4" x14ac:dyDescent="0.15">
      <c r="A373">
        <v>102</v>
      </c>
      <c r="B373">
        <v>168</v>
      </c>
      <c r="C373">
        <f t="shared" si="11"/>
        <v>-0.20791169081775912</v>
      </c>
      <c r="D373">
        <f t="shared" si="10"/>
        <v>-3.9781476007338057</v>
      </c>
    </row>
    <row r="374" spans="1:4" x14ac:dyDescent="0.15">
      <c r="A374">
        <v>103</v>
      </c>
      <c r="B374">
        <v>167</v>
      </c>
      <c r="C374">
        <f t="shared" si="11"/>
        <v>-0.22495105434386481</v>
      </c>
      <c r="D374">
        <f t="shared" si="10"/>
        <v>-3.9743700647852354</v>
      </c>
    </row>
    <row r="375" spans="1:4" x14ac:dyDescent="0.15">
      <c r="A375">
        <v>104</v>
      </c>
      <c r="B375">
        <v>166</v>
      </c>
      <c r="C375">
        <f t="shared" si="11"/>
        <v>-0.24192189559966779</v>
      </c>
      <c r="D375">
        <f t="shared" si="10"/>
        <v>-3.9702957262759964</v>
      </c>
    </row>
    <row r="376" spans="1:4" x14ac:dyDescent="0.15">
      <c r="A376">
        <v>105</v>
      </c>
      <c r="B376">
        <v>165</v>
      </c>
      <c r="C376">
        <f t="shared" si="11"/>
        <v>-0.25881904510252085</v>
      </c>
      <c r="D376">
        <f t="shared" si="10"/>
        <v>-3.9659258262890682</v>
      </c>
    </row>
    <row r="377" spans="1:4" x14ac:dyDescent="0.15">
      <c r="A377">
        <v>106</v>
      </c>
      <c r="B377">
        <v>164</v>
      </c>
      <c r="C377">
        <f t="shared" si="11"/>
        <v>-0.27563735581699905</v>
      </c>
      <c r="D377">
        <f t="shared" si="10"/>
        <v>-3.9612616959383189</v>
      </c>
    </row>
    <row r="378" spans="1:4" x14ac:dyDescent="0.15">
      <c r="A378">
        <v>107</v>
      </c>
      <c r="B378">
        <v>163</v>
      </c>
      <c r="C378">
        <f t="shared" si="11"/>
        <v>-0.29237170472273666</v>
      </c>
      <c r="D378">
        <f t="shared" si="10"/>
        <v>-3.9563047559630355</v>
      </c>
    </row>
    <row r="379" spans="1:4" x14ac:dyDescent="0.15">
      <c r="A379">
        <v>108</v>
      </c>
      <c r="B379">
        <v>162</v>
      </c>
      <c r="C379">
        <f t="shared" si="11"/>
        <v>-0.30901699437494734</v>
      </c>
      <c r="D379">
        <f t="shared" si="10"/>
        <v>-3.9510565162951536</v>
      </c>
    </row>
    <row r="380" spans="1:4" x14ac:dyDescent="0.15">
      <c r="A380">
        <v>109</v>
      </c>
      <c r="B380">
        <v>161</v>
      </c>
      <c r="C380">
        <f t="shared" si="11"/>
        <v>-0.32556815445715642</v>
      </c>
      <c r="D380">
        <f t="shared" si="10"/>
        <v>-3.9455185755993165</v>
      </c>
    </row>
    <row r="381" spans="1:4" x14ac:dyDescent="0.15">
      <c r="A381">
        <v>110</v>
      </c>
      <c r="B381">
        <v>160</v>
      </c>
      <c r="C381">
        <f t="shared" si="11"/>
        <v>-0.34202014332566871</v>
      </c>
      <c r="D381">
        <f t="shared" si="10"/>
        <v>-3.9396926207859084</v>
      </c>
    </row>
    <row r="382" spans="1:4" x14ac:dyDescent="0.15">
      <c r="A382">
        <v>111</v>
      </c>
      <c r="B382">
        <v>159</v>
      </c>
      <c r="C382">
        <f t="shared" si="11"/>
        <v>-0.35836794954530027</v>
      </c>
      <c r="D382">
        <f t="shared" si="10"/>
        <v>-3.9335804264972016</v>
      </c>
    </row>
    <row r="383" spans="1:4" x14ac:dyDescent="0.15">
      <c r="A383">
        <v>112</v>
      </c>
      <c r="B383">
        <v>158</v>
      </c>
      <c r="C383">
        <f t="shared" si="11"/>
        <v>-0.37460659341591207</v>
      </c>
      <c r="D383">
        <f t="shared" si="10"/>
        <v>-3.9271838545667874</v>
      </c>
    </row>
    <row r="384" spans="1:4" x14ac:dyDescent="0.15">
      <c r="A384">
        <v>113</v>
      </c>
      <c r="B384">
        <v>157</v>
      </c>
      <c r="C384">
        <f t="shared" si="11"/>
        <v>-0.3907311284892736</v>
      </c>
      <c r="D384">
        <f t="shared" si="10"/>
        <v>-3.92050485345244</v>
      </c>
    </row>
    <row r="385" spans="1:4" x14ac:dyDescent="0.15">
      <c r="A385">
        <v>114</v>
      </c>
      <c r="B385">
        <v>156</v>
      </c>
      <c r="C385">
        <f t="shared" si="11"/>
        <v>-0.40673664307580004</v>
      </c>
      <c r="D385">
        <f t="shared" ref="D385:D448" si="12">COS(B385*PI()/180)-3</f>
        <v>-3.9135454576426008</v>
      </c>
    </row>
    <row r="386" spans="1:4" x14ac:dyDescent="0.15">
      <c r="A386">
        <v>115</v>
      </c>
      <c r="B386">
        <v>155</v>
      </c>
      <c r="C386">
        <f t="shared" si="11"/>
        <v>-0.42261826174069933</v>
      </c>
      <c r="D386">
        <f t="shared" si="12"/>
        <v>-3.90630778703665</v>
      </c>
    </row>
    <row r="387" spans="1:4" x14ac:dyDescent="0.15">
      <c r="A387">
        <v>116</v>
      </c>
      <c r="B387">
        <v>154</v>
      </c>
      <c r="C387">
        <f t="shared" si="11"/>
        <v>-0.43837114678907751</v>
      </c>
      <c r="D387">
        <f t="shared" si="12"/>
        <v>-3.8987940462991668</v>
      </c>
    </row>
    <row r="388" spans="1:4" x14ac:dyDescent="0.15">
      <c r="A388">
        <v>117</v>
      </c>
      <c r="B388">
        <v>153</v>
      </c>
      <c r="C388">
        <f t="shared" si="11"/>
        <v>-0.45399049973954669</v>
      </c>
      <c r="D388">
        <f t="shared" si="12"/>
        <v>-3.8910065241883678</v>
      </c>
    </row>
    <row r="389" spans="1:4" x14ac:dyDescent="0.15">
      <c r="A389">
        <v>118</v>
      </c>
      <c r="B389">
        <v>152</v>
      </c>
      <c r="C389">
        <f t="shared" si="11"/>
        <v>-0.46947156278589053</v>
      </c>
      <c r="D389">
        <f t="shared" si="12"/>
        <v>-3.882947592858927</v>
      </c>
    </row>
    <row r="390" spans="1:4" x14ac:dyDescent="0.15">
      <c r="A390">
        <v>119</v>
      </c>
      <c r="B390">
        <v>151</v>
      </c>
      <c r="C390">
        <f t="shared" si="11"/>
        <v>-0.484809620246337</v>
      </c>
      <c r="D390">
        <f t="shared" si="12"/>
        <v>-3.874619707139396</v>
      </c>
    </row>
    <row r="391" spans="1:4" x14ac:dyDescent="0.15">
      <c r="A391">
        <v>120</v>
      </c>
      <c r="B391">
        <v>150</v>
      </c>
      <c r="C391">
        <f t="shared" si="11"/>
        <v>-0.49999999999999978</v>
      </c>
      <c r="D391">
        <f t="shared" si="12"/>
        <v>-3.8660254037844388</v>
      </c>
    </row>
    <row r="392" spans="1:4" x14ac:dyDescent="0.15">
      <c r="A392">
        <v>121</v>
      </c>
      <c r="B392">
        <v>149</v>
      </c>
      <c r="C392">
        <f t="shared" si="11"/>
        <v>-0.51503807491005427</v>
      </c>
      <c r="D392">
        <f t="shared" si="12"/>
        <v>-3.8571673007021121</v>
      </c>
    </row>
    <row r="393" spans="1:4" x14ac:dyDescent="0.15">
      <c r="A393">
        <v>122</v>
      </c>
      <c r="B393">
        <v>148</v>
      </c>
      <c r="C393">
        <f t="shared" si="11"/>
        <v>-0.52991926423320479</v>
      </c>
      <c r="D393">
        <f t="shared" si="12"/>
        <v>-3.8480480961564258</v>
      </c>
    </row>
    <row r="394" spans="1:4" x14ac:dyDescent="0.15">
      <c r="A394">
        <v>123</v>
      </c>
      <c r="B394">
        <v>147</v>
      </c>
      <c r="C394">
        <f t="shared" si="11"/>
        <v>-0.54463903501502708</v>
      </c>
      <c r="D394">
        <f t="shared" si="12"/>
        <v>-3.8386705679454241</v>
      </c>
    </row>
    <row r="395" spans="1:4" x14ac:dyDescent="0.15">
      <c r="A395">
        <v>124</v>
      </c>
      <c r="B395">
        <v>146</v>
      </c>
      <c r="C395">
        <f t="shared" si="11"/>
        <v>-0.55919290347074668</v>
      </c>
      <c r="D395">
        <f t="shared" si="12"/>
        <v>-3.8290375725550416</v>
      </c>
    </row>
    <row r="396" spans="1:4" x14ac:dyDescent="0.15">
      <c r="A396">
        <v>125</v>
      </c>
      <c r="B396">
        <v>145</v>
      </c>
      <c r="C396">
        <f t="shared" si="11"/>
        <v>-0.57357643635104583</v>
      </c>
      <c r="D396">
        <f t="shared" si="12"/>
        <v>-3.8191520442889915</v>
      </c>
    </row>
    <row r="397" spans="1:4" x14ac:dyDescent="0.15">
      <c r="A397">
        <v>126</v>
      </c>
      <c r="B397">
        <v>144</v>
      </c>
      <c r="C397">
        <f t="shared" si="11"/>
        <v>-0.58778525229247303</v>
      </c>
      <c r="D397">
        <f t="shared" si="12"/>
        <v>-3.8090169943749475</v>
      </c>
    </row>
    <row r="398" spans="1:4" x14ac:dyDescent="0.15">
      <c r="A398">
        <v>127</v>
      </c>
      <c r="B398">
        <v>143</v>
      </c>
      <c r="C398">
        <f t="shared" si="11"/>
        <v>-0.60181502315204838</v>
      </c>
      <c r="D398">
        <f t="shared" si="12"/>
        <v>-3.7986355100472928</v>
      </c>
    </row>
    <row r="399" spans="1:4" x14ac:dyDescent="0.15">
      <c r="A399">
        <v>128</v>
      </c>
      <c r="B399">
        <v>142</v>
      </c>
      <c r="C399">
        <f t="shared" si="11"/>
        <v>-0.61566147532565829</v>
      </c>
      <c r="D399">
        <f t="shared" si="12"/>
        <v>-3.7880107536067218</v>
      </c>
    </row>
    <row r="400" spans="1:4" x14ac:dyDescent="0.15">
      <c r="A400">
        <v>129</v>
      </c>
      <c r="B400">
        <v>141</v>
      </c>
      <c r="C400">
        <f t="shared" si="11"/>
        <v>-0.62932039104983728</v>
      </c>
      <c r="D400">
        <f t="shared" si="12"/>
        <v>-3.7771459614569709</v>
      </c>
    </row>
    <row r="401" spans="1:4" x14ac:dyDescent="0.15">
      <c r="A401">
        <v>130</v>
      </c>
      <c r="B401">
        <v>140</v>
      </c>
      <c r="C401">
        <f t="shared" si="11"/>
        <v>-0.64278760968653936</v>
      </c>
      <c r="D401">
        <f t="shared" si="12"/>
        <v>-3.7660444431189779</v>
      </c>
    </row>
    <row r="402" spans="1:4" x14ac:dyDescent="0.15">
      <c r="A402">
        <v>131</v>
      </c>
      <c r="B402">
        <v>139</v>
      </c>
      <c r="C402">
        <f t="shared" si="11"/>
        <v>-0.6560590289905075</v>
      </c>
      <c r="D402">
        <f t="shared" si="12"/>
        <v>-3.7547095802227721</v>
      </c>
    </row>
    <row r="403" spans="1:4" x14ac:dyDescent="0.15">
      <c r="A403">
        <v>132</v>
      </c>
      <c r="B403">
        <v>138</v>
      </c>
      <c r="C403">
        <f t="shared" si="11"/>
        <v>-0.66913060635885824</v>
      </c>
      <c r="D403">
        <f t="shared" si="12"/>
        <v>-3.743144825477394</v>
      </c>
    </row>
    <row r="404" spans="1:4" x14ac:dyDescent="0.15">
      <c r="A404">
        <v>133</v>
      </c>
      <c r="B404">
        <v>137</v>
      </c>
      <c r="C404">
        <f t="shared" si="11"/>
        <v>-0.68199836006249837</v>
      </c>
      <c r="D404">
        <f t="shared" si="12"/>
        <v>-3.7313537016191702</v>
      </c>
    </row>
    <row r="405" spans="1:4" x14ac:dyDescent="0.15">
      <c r="A405">
        <v>134</v>
      </c>
      <c r="B405">
        <v>136</v>
      </c>
      <c r="C405">
        <f t="shared" si="11"/>
        <v>-0.69465837045899703</v>
      </c>
      <c r="D405">
        <f t="shared" si="12"/>
        <v>-3.7193398003386511</v>
      </c>
    </row>
    <row r="406" spans="1:4" x14ac:dyDescent="0.15">
      <c r="A406">
        <v>135</v>
      </c>
      <c r="B406">
        <v>135</v>
      </c>
      <c r="C406">
        <f t="shared" si="11"/>
        <v>-0.70710678118654746</v>
      </c>
      <c r="D406">
        <f t="shared" si="12"/>
        <v>-3.7071067811865475</v>
      </c>
    </row>
    <row r="407" spans="1:4" x14ac:dyDescent="0.15">
      <c r="A407">
        <v>136</v>
      </c>
      <c r="B407">
        <v>134</v>
      </c>
      <c r="C407">
        <f t="shared" si="11"/>
        <v>-0.71933980033865119</v>
      </c>
      <c r="D407">
        <f t="shared" si="12"/>
        <v>-3.6946583704589973</v>
      </c>
    </row>
    <row r="408" spans="1:4" x14ac:dyDescent="0.15">
      <c r="A408">
        <v>137</v>
      </c>
      <c r="B408">
        <v>133</v>
      </c>
      <c r="C408">
        <f t="shared" si="11"/>
        <v>-0.73135370161917046</v>
      </c>
      <c r="D408">
        <f t="shared" si="12"/>
        <v>-3.6819983600624981</v>
      </c>
    </row>
    <row r="409" spans="1:4" x14ac:dyDescent="0.15">
      <c r="A409">
        <v>138</v>
      </c>
      <c r="B409">
        <v>132</v>
      </c>
      <c r="C409">
        <f t="shared" si="11"/>
        <v>-0.74314482547739402</v>
      </c>
      <c r="D409">
        <f t="shared" si="12"/>
        <v>-3.6691306063588582</v>
      </c>
    </row>
    <row r="410" spans="1:4" x14ac:dyDescent="0.15">
      <c r="A410">
        <v>139</v>
      </c>
      <c r="B410">
        <v>131</v>
      </c>
      <c r="C410">
        <f t="shared" si="11"/>
        <v>-0.75470958022277201</v>
      </c>
      <c r="D410">
        <f t="shared" si="12"/>
        <v>-3.6560590289905077</v>
      </c>
    </row>
    <row r="411" spans="1:4" x14ac:dyDescent="0.15">
      <c r="A411">
        <v>140</v>
      </c>
      <c r="B411">
        <v>130</v>
      </c>
      <c r="C411">
        <f t="shared" si="11"/>
        <v>-0.7660444431189779</v>
      </c>
      <c r="D411">
        <f t="shared" si="12"/>
        <v>-3.6427876096865393</v>
      </c>
    </row>
    <row r="412" spans="1:4" x14ac:dyDescent="0.15">
      <c r="A412">
        <v>141</v>
      </c>
      <c r="B412">
        <v>129</v>
      </c>
      <c r="C412">
        <f t="shared" si="11"/>
        <v>-0.77714596145697068</v>
      </c>
      <c r="D412">
        <f t="shared" si="12"/>
        <v>-3.6293203910498373</v>
      </c>
    </row>
    <row r="413" spans="1:4" x14ac:dyDescent="0.15">
      <c r="A413">
        <v>142</v>
      </c>
      <c r="B413">
        <v>128</v>
      </c>
      <c r="C413">
        <f t="shared" si="11"/>
        <v>-0.7880107536067219</v>
      </c>
      <c r="D413">
        <f t="shared" si="12"/>
        <v>-3.6156614753256582</v>
      </c>
    </row>
    <row r="414" spans="1:4" x14ac:dyDescent="0.15">
      <c r="A414">
        <v>143</v>
      </c>
      <c r="B414">
        <v>127</v>
      </c>
      <c r="C414">
        <f t="shared" si="11"/>
        <v>-0.79863551004729294</v>
      </c>
      <c r="D414">
        <f t="shared" si="12"/>
        <v>-3.6018150231520485</v>
      </c>
    </row>
    <row r="415" spans="1:4" x14ac:dyDescent="0.15">
      <c r="A415">
        <v>144</v>
      </c>
      <c r="B415">
        <v>126</v>
      </c>
      <c r="C415">
        <f t="shared" si="11"/>
        <v>-0.80901699437494734</v>
      </c>
      <c r="D415">
        <f t="shared" si="12"/>
        <v>-3.5877852522924729</v>
      </c>
    </row>
    <row r="416" spans="1:4" x14ac:dyDescent="0.15">
      <c r="A416">
        <v>145</v>
      </c>
      <c r="B416">
        <v>125</v>
      </c>
      <c r="C416">
        <f t="shared" si="11"/>
        <v>-0.81915204428899158</v>
      </c>
      <c r="D416">
        <f t="shared" si="12"/>
        <v>-3.573576436351046</v>
      </c>
    </row>
    <row r="417" spans="1:4" x14ac:dyDescent="0.15">
      <c r="A417">
        <v>146</v>
      </c>
      <c r="B417">
        <v>124</v>
      </c>
      <c r="C417">
        <f t="shared" si="11"/>
        <v>-0.82903757255504162</v>
      </c>
      <c r="D417">
        <f t="shared" si="12"/>
        <v>-3.5591929034707466</v>
      </c>
    </row>
    <row r="418" spans="1:4" x14ac:dyDescent="0.15">
      <c r="A418">
        <v>147</v>
      </c>
      <c r="B418">
        <v>123</v>
      </c>
      <c r="C418">
        <f t="shared" si="11"/>
        <v>-0.83867056794542416</v>
      </c>
      <c r="D418">
        <f t="shared" si="12"/>
        <v>-3.544639035015027</v>
      </c>
    </row>
    <row r="419" spans="1:4" x14ac:dyDescent="0.15">
      <c r="A419">
        <v>148</v>
      </c>
      <c r="B419">
        <v>122</v>
      </c>
      <c r="C419">
        <f t="shared" si="11"/>
        <v>-0.84804809615642596</v>
      </c>
      <c r="D419">
        <f t="shared" si="12"/>
        <v>-3.5299192642332047</v>
      </c>
    </row>
    <row r="420" spans="1:4" x14ac:dyDescent="0.15">
      <c r="A420">
        <v>149</v>
      </c>
      <c r="B420">
        <v>121</v>
      </c>
      <c r="C420">
        <f t="shared" si="11"/>
        <v>-0.85716730070211222</v>
      </c>
      <c r="D420">
        <f t="shared" si="12"/>
        <v>-3.5150380749100543</v>
      </c>
    </row>
    <row r="421" spans="1:4" x14ac:dyDescent="0.15">
      <c r="A421">
        <v>150</v>
      </c>
      <c r="B421">
        <v>120</v>
      </c>
      <c r="C421">
        <f t="shared" si="11"/>
        <v>-0.86602540378443871</v>
      </c>
      <c r="D421">
        <f t="shared" si="12"/>
        <v>-3.5</v>
      </c>
    </row>
    <row r="422" spans="1:4" x14ac:dyDescent="0.15">
      <c r="A422">
        <v>151</v>
      </c>
      <c r="B422">
        <v>119</v>
      </c>
      <c r="C422">
        <f t="shared" si="11"/>
        <v>-0.87461970713939574</v>
      </c>
      <c r="D422">
        <f t="shared" si="12"/>
        <v>-3.4848096202463372</v>
      </c>
    </row>
    <row r="423" spans="1:4" x14ac:dyDescent="0.15">
      <c r="A423">
        <v>152</v>
      </c>
      <c r="B423">
        <v>118</v>
      </c>
      <c r="C423">
        <f t="shared" si="11"/>
        <v>-0.88294759285892677</v>
      </c>
      <c r="D423">
        <f t="shared" si="12"/>
        <v>-3.4694715627858903</v>
      </c>
    </row>
    <row r="424" spans="1:4" x14ac:dyDescent="0.15">
      <c r="A424">
        <v>153</v>
      </c>
      <c r="B424">
        <v>117</v>
      </c>
      <c r="C424">
        <f t="shared" si="11"/>
        <v>-0.89100652418836779</v>
      </c>
      <c r="D424">
        <f t="shared" si="12"/>
        <v>-3.4539904997395467</v>
      </c>
    </row>
    <row r="425" spans="1:4" x14ac:dyDescent="0.15">
      <c r="A425">
        <v>154</v>
      </c>
      <c r="B425">
        <v>116</v>
      </c>
      <c r="C425">
        <f t="shared" si="11"/>
        <v>-0.89879404629916704</v>
      </c>
      <c r="D425">
        <f t="shared" si="12"/>
        <v>-3.4383711467890774</v>
      </c>
    </row>
    <row r="426" spans="1:4" x14ac:dyDescent="0.15">
      <c r="A426">
        <v>155</v>
      </c>
      <c r="B426">
        <v>115</v>
      </c>
      <c r="C426">
        <f t="shared" si="11"/>
        <v>-0.90630778703664994</v>
      </c>
      <c r="D426">
        <f t="shared" si="12"/>
        <v>-3.4226182617406993</v>
      </c>
    </row>
    <row r="427" spans="1:4" x14ac:dyDescent="0.15">
      <c r="A427">
        <v>156</v>
      </c>
      <c r="B427">
        <v>114</v>
      </c>
      <c r="C427">
        <f t="shared" si="11"/>
        <v>-0.91354545764260076</v>
      </c>
      <c r="D427">
        <f t="shared" si="12"/>
        <v>-3.4067366430758002</v>
      </c>
    </row>
    <row r="428" spans="1:4" x14ac:dyDescent="0.15">
      <c r="A428">
        <v>157</v>
      </c>
      <c r="B428">
        <v>113</v>
      </c>
      <c r="C428">
        <f t="shared" si="11"/>
        <v>-0.92050485345244015</v>
      </c>
      <c r="D428">
        <f t="shared" si="12"/>
        <v>-3.3907311284892736</v>
      </c>
    </row>
    <row r="429" spans="1:4" x14ac:dyDescent="0.15">
      <c r="A429">
        <v>158</v>
      </c>
      <c r="B429">
        <v>112</v>
      </c>
      <c r="C429">
        <f t="shared" si="11"/>
        <v>-0.92718385456678731</v>
      </c>
      <c r="D429">
        <f t="shared" si="12"/>
        <v>-3.374606593415912</v>
      </c>
    </row>
    <row r="430" spans="1:4" x14ac:dyDescent="0.15">
      <c r="A430">
        <v>159</v>
      </c>
      <c r="B430">
        <v>111</v>
      </c>
      <c r="C430">
        <f t="shared" si="11"/>
        <v>-0.93358042649720174</v>
      </c>
      <c r="D430">
        <f t="shared" si="12"/>
        <v>-3.3583679495453005</v>
      </c>
    </row>
    <row r="431" spans="1:4" x14ac:dyDescent="0.15">
      <c r="A431">
        <v>160</v>
      </c>
      <c r="B431">
        <v>110</v>
      </c>
      <c r="C431">
        <f t="shared" ref="C431:C495" si="13">COS(A431*PI()/180)</f>
        <v>-0.93969262078590832</v>
      </c>
      <c r="D431">
        <f t="shared" si="12"/>
        <v>-3.3420201433256689</v>
      </c>
    </row>
    <row r="432" spans="1:4" x14ac:dyDescent="0.15">
      <c r="A432">
        <v>161</v>
      </c>
      <c r="B432">
        <v>109</v>
      </c>
      <c r="C432">
        <f t="shared" si="13"/>
        <v>-0.94551857559931674</v>
      </c>
      <c r="D432">
        <f t="shared" si="12"/>
        <v>-3.3255681544571565</v>
      </c>
    </row>
    <row r="433" spans="1:4" x14ac:dyDescent="0.15">
      <c r="A433">
        <v>162</v>
      </c>
      <c r="B433">
        <v>108</v>
      </c>
      <c r="C433">
        <f t="shared" si="13"/>
        <v>-0.95105651629515353</v>
      </c>
      <c r="D433">
        <f t="shared" si="12"/>
        <v>-3.3090169943749475</v>
      </c>
    </row>
    <row r="434" spans="1:4" x14ac:dyDescent="0.15">
      <c r="A434">
        <v>163</v>
      </c>
      <c r="B434">
        <v>107</v>
      </c>
      <c r="C434">
        <f t="shared" si="13"/>
        <v>-0.95630475596303544</v>
      </c>
      <c r="D434">
        <f t="shared" si="12"/>
        <v>-3.2923717047227368</v>
      </c>
    </row>
    <row r="435" spans="1:4" x14ac:dyDescent="0.15">
      <c r="A435">
        <v>164</v>
      </c>
      <c r="B435">
        <v>106</v>
      </c>
      <c r="C435">
        <f t="shared" si="13"/>
        <v>-0.96126169593831867</v>
      </c>
      <c r="D435">
        <f t="shared" si="12"/>
        <v>-3.2756373558169991</v>
      </c>
    </row>
    <row r="436" spans="1:4" x14ac:dyDescent="0.15">
      <c r="A436">
        <v>165</v>
      </c>
      <c r="B436">
        <v>105</v>
      </c>
      <c r="C436">
        <f t="shared" si="13"/>
        <v>-0.9659258262890682</v>
      </c>
      <c r="D436">
        <f t="shared" si="12"/>
        <v>-3.2588190451025207</v>
      </c>
    </row>
    <row r="437" spans="1:4" x14ac:dyDescent="0.15">
      <c r="A437">
        <v>166</v>
      </c>
      <c r="B437">
        <v>104</v>
      </c>
      <c r="C437">
        <f t="shared" si="13"/>
        <v>-0.97029572627599647</v>
      </c>
      <c r="D437">
        <f t="shared" si="12"/>
        <v>-3.2419218955996678</v>
      </c>
    </row>
    <row r="438" spans="1:4" x14ac:dyDescent="0.15">
      <c r="A438">
        <v>167</v>
      </c>
      <c r="B438">
        <v>103</v>
      </c>
      <c r="C438">
        <f t="shared" si="13"/>
        <v>-0.97437006478523525</v>
      </c>
      <c r="D438">
        <f t="shared" si="12"/>
        <v>-3.2249510543438649</v>
      </c>
    </row>
    <row r="439" spans="1:4" x14ac:dyDescent="0.15">
      <c r="A439">
        <v>168</v>
      </c>
      <c r="B439">
        <v>102</v>
      </c>
      <c r="C439">
        <f t="shared" si="13"/>
        <v>-0.97814760073380569</v>
      </c>
      <c r="D439">
        <f t="shared" si="12"/>
        <v>-3.2079116908177592</v>
      </c>
    </row>
    <row r="440" spans="1:4" x14ac:dyDescent="0.15">
      <c r="A440">
        <v>169</v>
      </c>
      <c r="B440">
        <v>101</v>
      </c>
      <c r="C440">
        <f t="shared" si="13"/>
        <v>-0.98162718344766398</v>
      </c>
      <c r="D440">
        <f t="shared" si="12"/>
        <v>-3.1908089953765448</v>
      </c>
    </row>
    <row r="441" spans="1:4" x14ac:dyDescent="0.15">
      <c r="A441">
        <v>170</v>
      </c>
      <c r="B441">
        <v>100</v>
      </c>
      <c r="C441">
        <f t="shared" si="13"/>
        <v>-0.98480775301220802</v>
      </c>
      <c r="D441">
        <f t="shared" si="12"/>
        <v>-3.1736481776669301</v>
      </c>
    </row>
    <row r="442" spans="1:4" x14ac:dyDescent="0.15">
      <c r="A442">
        <v>171</v>
      </c>
      <c r="B442">
        <v>99</v>
      </c>
      <c r="C442">
        <f t="shared" si="13"/>
        <v>-0.98768834059513766</v>
      </c>
      <c r="D442">
        <f t="shared" si="12"/>
        <v>-3.1564344650402312</v>
      </c>
    </row>
    <row r="443" spans="1:4" x14ac:dyDescent="0.15">
      <c r="A443">
        <v>172</v>
      </c>
      <c r="B443">
        <v>98</v>
      </c>
      <c r="C443">
        <f t="shared" si="13"/>
        <v>-0.99026806874157025</v>
      </c>
      <c r="D443">
        <f t="shared" si="12"/>
        <v>-3.1391731009600652</v>
      </c>
    </row>
    <row r="444" spans="1:4" x14ac:dyDescent="0.15">
      <c r="A444">
        <v>173</v>
      </c>
      <c r="B444">
        <v>97</v>
      </c>
      <c r="C444">
        <f t="shared" si="13"/>
        <v>-0.99254615164132198</v>
      </c>
      <c r="D444">
        <f t="shared" si="12"/>
        <v>-3.1218693434051472</v>
      </c>
    </row>
    <row r="445" spans="1:4" x14ac:dyDescent="0.15">
      <c r="A445">
        <v>174</v>
      </c>
      <c r="B445">
        <v>96</v>
      </c>
      <c r="C445">
        <f t="shared" si="13"/>
        <v>-0.99452189536827329</v>
      </c>
      <c r="D445">
        <f t="shared" si="12"/>
        <v>-3.1045284632676533</v>
      </c>
    </row>
    <row r="446" spans="1:4" x14ac:dyDescent="0.15">
      <c r="A446">
        <v>175</v>
      </c>
      <c r="B446">
        <v>95</v>
      </c>
      <c r="C446">
        <f t="shared" si="13"/>
        <v>-0.99619469809174555</v>
      </c>
      <c r="D446">
        <f t="shared" si="12"/>
        <v>-3.0871557427476581</v>
      </c>
    </row>
    <row r="447" spans="1:4" x14ac:dyDescent="0.15">
      <c r="A447">
        <v>176</v>
      </c>
      <c r="B447">
        <v>94</v>
      </c>
      <c r="C447">
        <f t="shared" si="13"/>
        <v>-0.9975640502598242</v>
      </c>
      <c r="D447">
        <f t="shared" si="12"/>
        <v>-3.0697564737441252</v>
      </c>
    </row>
    <row r="448" spans="1:4" x14ac:dyDescent="0.15">
      <c r="A448">
        <v>177</v>
      </c>
      <c r="B448">
        <v>93</v>
      </c>
      <c r="C448">
        <f t="shared" si="13"/>
        <v>-0.99862953475457383</v>
      </c>
      <c r="D448">
        <f t="shared" si="12"/>
        <v>-3.0523359562429437</v>
      </c>
    </row>
    <row r="449" spans="1:4" x14ac:dyDescent="0.15">
      <c r="A449">
        <v>178</v>
      </c>
      <c r="B449">
        <v>92</v>
      </c>
      <c r="C449">
        <f t="shared" si="13"/>
        <v>-0.99939082701909576</v>
      </c>
      <c r="D449">
        <f t="shared" ref="D449:D512" si="14">COS(B449*PI()/180)-3</f>
        <v>-3.0348994967025007</v>
      </c>
    </row>
    <row r="450" spans="1:4" x14ac:dyDescent="0.15">
      <c r="A450">
        <v>179</v>
      </c>
      <c r="B450">
        <v>91</v>
      </c>
      <c r="C450">
        <f t="shared" si="13"/>
        <v>-0.99984769515639127</v>
      </c>
      <c r="D450">
        <f t="shared" si="14"/>
        <v>-3.0174524064372834</v>
      </c>
    </row>
    <row r="451" spans="1:4" x14ac:dyDescent="0.15">
      <c r="A451">
        <v>180</v>
      </c>
      <c r="B451">
        <v>90</v>
      </c>
      <c r="C451">
        <f t="shared" si="13"/>
        <v>-1</v>
      </c>
      <c r="D451">
        <f t="shared" si="14"/>
        <v>-3</v>
      </c>
    </row>
    <row r="452" spans="1:4" x14ac:dyDescent="0.15">
      <c r="A452">
        <v>179</v>
      </c>
      <c r="B452">
        <v>89</v>
      </c>
      <c r="C452">
        <f t="shared" si="13"/>
        <v>-0.99984769515639127</v>
      </c>
      <c r="D452">
        <f t="shared" si="14"/>
        <v>-2.9825475935627166</v>
      </c>
    </row>
    <row r="453" spans="1:4" x14ac:dyDescent="0.15">
      <c r="A453">
        <v>178</v>
      </c>
      <c r="B453">
        <v>88</v>
      </c>
      <c r="C453">
        <f t="shared" si="13"/>
        <v>-0.99939082701909576</v>
      </c>
      <c r="D453">
        <f t="shared" si="14"/>
        <v>-2.9651005032974989</v>
      </c>
    </row>
    <row r="454" spans="1:4" x14ac:dyDescent="0.15">
      <c r="A454">
        <v>177</v>
      </c>
      <c r="B454">
        <v>87</v>
      </c>
      <c r="C454">
        <f t="shared" si="13"/>
        <v>-0.99862953475457383</v>
      </c>
      <c r="D454">
        <f t="shared" si="14"/>
        <v>-2.9476640437570558</v>
      </c>
    </row>
    <row r="455" spans="1:4" x14ac:dyDescent="0.15">
      <c r="A455">
        <v>176</v>
      </c>
      <c r="B455">
        <v>86</v>
      </c>
      <c r="C455">
        <f t="shared" si="13"/>
        <v>-0.9975640502598242</v>
      </c>
      <c r="D455">
        <f t="shared" si="14"/>
        <v>-2.9302435262558744</v>
      </c>
    </row>
    <row r="456" spans="1:4" x14ac:dyDescent="0.15">
      <c r="A456">
        <v>175</v>
      </c>
      <c r="B456">
        <v>85</v>
      </c>
      <c r="C456">
        <f t="shared" si="13"/>
        <v>-0.99619469809174555</v>
      </c>
      <c r="D456">
        <f t="shared" si="14"/>
        <v>-2.9128442572523419</v>
      </c>
    </row>
    <row r="457" spans="1:4" x14ac:dyDescent="0.15">
      <c r="A457">
        <v>174</v>
      </c>
      <c r="B457">
        <v>84</v>
      </c>
      <c r="C457">
        <f t="shared" si="13"/>
        <v>-0.99452189536827329</v>
      </c>
      <c r="D457">
        <f t="shared" si="14"/>
        <v>-2.8954715367323467</v>
      </c>
    </row>
    <row r="458" spans="1:4" x14ac:dyDescent="0.15">
      <c r="A458">
        <v>173</v>
      </c>
      <c r="B458">
        <v>83</v>
      </c>
      <c r="C458">
        <f t="shared" si="13"/>
        <v>-0.99254615164132198</v>
      </c>
      <c r="D458">
        <f t="shared" si="14"/>
        <v>-2.8781306565948523</v>
      </c>
    </row>
    <row r="459" spans="1:4" x14ac:dyDescent="0.15">
      <c r="A459">
        <v>172</v>
      </c>
      <c r="B459">
        <v>82</v>
      </c>
      <c r="C459">
        <f t="shared" si="13"/>
        <v>-0.99026806874157025</v>
      </c>
      <c r="D459">
        <f t="shared" si="14"/>
        <v>-2.8608268990399344</v>
      </c>
    </row>
    <row r="460" spans="1:4" x14ac:dyDescent="0.15">
      <c r="A460">
        <v>171</v>
      </c>
      <c r="B460">
        <v>81</v>
      </c>
      <c r="C460">
        <f t="shared" si="13"/>
        <v>-0.98768834059513766</v>
      </c>
      <c r="D460">
        <f t="shared" si="14"/>
        <v>-2.8435655349597693</v>
      </c>
    </row>
    <row r="461" spans="1:4" x14ac:dyDescent="0.15">
      <c r="A461">
        <v>170</v>
      </c>
      <c r="B461">
        <v>80</v>
      </c>
      <c r="C461">
        <f t="shared" si="13"/>
        <v>-0.98480775301220802</v>
      </c>
      <c r="D461">
        <f t="shared" si="14"/>
        <v>-2.8263518223330695</v>
      </c>
    </row>
    <row r="462" spans="1:4" x14ac:dyDescent="0.15">
      <c r="A462">
        <v>169</v>
      </c>
      <c r="B462">
        <v>79</v>
      </c>
      <c r="C462">
        <f t="shared" si="13"/>
        <v>-0.98162718344766398</v>
      </c>
      <c r="D462">
        <f t="shared" si="14"/>
        <v>-2.8091910046234552</v>
      </c>
    </row>
    <row r="463" spans="1:4" x14ac:dyDescent="0.15">
      <c r="A463">
        <v>168</v>
      </c>
      <c r="B463">
        <v>78</v>
      </c>
      <c r="C463">
        <f t="shared" si="13"/>
        <v>-0.97814760073380569</v>
      </c>
      <c r="D463">
        <f t="shared" si="14"/>
        <v>-2.7920883091822404</v>
      </c>
    </row>
    <row r="464" spans="1:4" x14ac:dyDescent="0.15">
      <c r="A464">
        <v>167</v>
      </c>
      <c r="B464">
        <v>77</v>
      </c>
      <c r="C464">
        <f t="shared" si="13"/>
        <v>-0.97437006478523525</v>
      </c>
      <c r="D464">
        <f t="shared" si="14"/>
        <v>-2.7750489456561351</v>
      </c>
    </row>
    <row r="465" spans="1:4" x14ac:dyDescent="0.15">
      <c r="A465">
        <v>166</v>
      </c>
      <c r="B465">
        <v>76</v>
      </c>
      <c r="C465">
        <f t="shared" si="13"/>
        <v>-0.97029572627599647</v>
      </c>
      <c r="D465">
        <f t="shared" si="14"/>
        <v>-2.7580781044003322</v>
      </c>
    </row>
    <row r="466" spans="1:4" x14ac:dyDescent="0.15">
      <c r="A466">
        <v>165</v>
      </c>
      <c r="B466">
        <v>75</v>
      </c>
      <c r="C466">
        <f t="shared" si="13"/>
        <v>-0.9659258262890682</v>
      </c>
      <c r="D466">
        <f t="shared" si="14"/>
        <v>-2.7411809548974793</v>
      </c>
    </row>
    <row r="467" spans="1:4" x14ac:dyDescent="0.15">
      <c r="A467">
        <v>164</v>
      </c>
      <c r="B467">
        <v>74</v>
      </c>
      <c r="C467">
        <f t="shared" si="13"/>
        <v>-0.96126169593831867</v>
      </c>
      <c r="D467">
        <f t="shared" si="14"/>
        <v>-2.7243626441830009</v>
      </c>
    </row>
    <row r="468" spans="1:4" x14ac:dyDescent="0.15">
      <c r="A468">
        <v>163</v>
      </c>
      <c r="B468">
        <v>73</v>
      </c>
      <c r="C468">
        <f t="shared" si="13"/>
        <v>-0.95630475596303544</v>
      </c>
      <c r="D468">
        <f t="shared" si="14"/>
        <v>-2.7076282952772632</v>
      </c>
    </row>
    <row r="469" spans="1:4" x14ac:dyDescent="0.15">
      <c r="A469">
        <v>162</v>
      </c>
      <c r="B469">
        <v>72</v>
      </c>
      <c r="C469">
        <f t="shared" si="13"/>
        <v>-0.95105651629515353</v>
      </c>
      <c r="D469">
        <f t="shared" si="14"/>
        <v>-2.6909830056250525</v>
      </c>
    </row>
    <row r="470" spans="1:4" x14ac:dyDescent="0.15">
      <c r="A470">
        <v>161</v>
      </c>
      <c r="B470">
        <v>71</v>
      </c>
      <c r="C470">
        <f t="shared" si="13"/>
        <v>-0.94551857559931674</v>
      </c>
      <c r="D470">
        <f t="shared" si="14"/>
        <v>-2.6744318455428431</v>
      </c>
    </row>
    <row r="471" spans="1:4" x14ac:dyDescent="0.15">
      <c r="A471">
        <v>160</v>
      </c>
      <c r="B471">
        <v>70</v>
      </c>
      <c r="C471">
        <f t="shared" si="13"/>
        <v>-0.93969262078590832</v>
      </c>
      <c r="D471">
        <f t="shared" si="14"/>
        <v>-2.6579798566743311</v>
      </c>
    </row>
    <row r="472" spans="1:4" x14ac:dyDescent="0.15">
      <c r="A472">
        <v>159</v>
      </c>
      <c r="B472">
        <v>69</v>
      </c>
      <c r="C472">
        <f t="shared" si="13"/>
        <v>-0.93358042649720174</v>
      </c>
      <c r="D472">
        <f t="shared" si="14"/>
        <v>-2.6416320504546995</v>
      </c>
    </row>
    <row r="473" spans="1:4" x14ac:dyDescent="0.15">
      <c r="A473">
        <v>158</v>
      </c>
      <c r="B473">
        <v>68</v>
      </c>
      <c r="C473">
        <f t="shared" si="13"/>
        <v>-0.92718385456678731</v>
      </c>
      <c r="D473">
        <f t="shared" si="14"/>
        <v>-2.625393406584088</v>
      </c>
    </row>
    <row r="474" spans="1:4" x14ac:dyDescent="0.15">
      <c r="A474">
        <v>157</v>
      </c>
      <c r="B474">
        <v>67</v>
      </c>
      <c r="C474">
        <f t="shared" si="13"/>
        <v>-0.92050485345244015</v>
      </c>
      <c r="D474">
        <f t="shared" si="14"/>
        <v>-2.609268871510726</v>
      </c>
    </row>
    <row r="475" spans="1:4" x14ac:dyDescent="0.15">
      <c r="A475">
        <v>156</v>
      </c>
      <c r="B475">
        <v>66</v>
      </c>
      <c r="C475">
        <f t="shared" si="13"/>
        <v>-0.91354545764260076</v>
      </c>
      <c r="D475">
        <f t="shared" si="14"/>
        <v>-2.5932633569241998</v>
      </c>
    </row>
    <row r="476" spans="1:4" x14ac:dyDescent="0.15">
      <c r="A476">
        <v>155</v>
      </c>
      <c r="B476">
        <v>65</v>
      </c>
      <c r="C476">
        <f t="shared" si="13"/>
        <v>-0.90630778703664994</v>
      </c>
      <c r="D476">
        <f t="shared" si="14"/>
        <v>-2.5773817382593007</v>
      </c>
    </row>
    <row r="477" spans="1:4" x14ac:dyDescent="0.15">
      <c r="A477">
        <v>154</v>
      </c>
      <c r="B477">
        <v>64</v>
      </c>
      <c r="C477">
        <f t="shared" si="13"/>
        <v>-0.89879404629916704</v>
      </c>
      <c r="D477">
        <f t="shared" si="14"/>
        <v>-2.5616288532109226</v>
      </c>
    </row>
    <row r="478" spans="1:4" x14ac:dyDescent="0.15">
      <c r="A478">
        <v>153</v>
      </c>
      <c r="B478">
        <v>63</v>
      </c>
      <c r="C478">
        <f t="shared" si="13"/>
        <v>-0.89100652418836779</v>
      </c>
      <c r="D478">
        <f t="shared" si="14"/>
        <v>-2.5460095002604533</v>
      </c>
    </row>
    <row r="479" spans="1:4" x14ac:dyDescent="0.15">
      <c r="A479">
        <v>152</v>
      </c>
      <c r="B479">
        <v>62</v>
      </c>
      <c r="C479">
        <f t="shared" si="13"/>
        <v>-0.88294759285892677</v>
      </c>
      <c r="D479">
        <f t="shared" si="14"/>
        <v>-2.5305284372141092</v>
      </c>
    </row>
    <row r="480" spans="1:4" x14ac:dyDescent="0.15">
      <c r="A480">
        <v>151</v>
      </c>
      <c r="B480">
        <v>61</v>
      </c>
      <c r="C480">
        <f t="shared" si="13"/>
        <v>-0.87461970713939574</v>
      </c>
      <c r="D480">
        <f t="shared" si="14"/>
        <v>-2.5151903797536628</v>
      </c>
    </row>
    <row r="481" spans="1:4" x14ac:dyDescent="0.15">
      <c r="A481">
        <v>150</v>
      </c>
      <c r="B481">
        <v>60</v>
      </c>
      <c r="C481">
        <f t="shared" si="13"/>
        <v>-0.86602540378443871</v>
      </c>
      <c r="D481">
        <f t="shared" si="14"/>
        <v>-2.5</v>
      </c>
    </row>
    <row r="482" spans="1:4" x14ac:dyDescent="0.15">
      <c r="A482">
        <v>149</v>
      </c>
      <c r="B482">
        <v>59</v>
      </c>
      <c r="C482">
        <f t="shared" si="13"/>
        <v>-0.85716730070211222</v>
      </c>
      <c r="D482">
        <f t="shared" si="14"/>
        <v>-2.4849619250899457</v>
      </c>
    </row>
    <row r="483" spans="1:4" x14ac:dyDescent="0.15">
      <c r="A483">
        <v>148</v>
      </c>
      <c r="B483">
        <v>58</v>
      </c>
      <c r="C483">
        <f t="shared" si="13"/>
        <v>-0.84804809615642596</v>
      </c>
      <c r="D483">
        <f t="shared" si="14"/>
        <v>-2.4700807357667953</v>
      </c>
    </row>
    <row r="484" spans="1:4" x14ac:dyDescent="0.15">
      <c r="A484">
        <v>147</v>
      </c>
      <c r="B484">
        <v>57</v>
      </c>
      <c r="C484">
        <f t="shared" si="13"/>
        <v>-0.83867056794542416</v>
      </c>
      <c r="D484">
        <f t="shared" si="14"/>
        <v>-2.4553609649849726</v>
      </c>
    </row>
    <row r="485" spans="1:4" x14ac:dyDescent="0.15">
      <c r="A485">
        <v>146</v>
      </c>
      <c r="B485">
        <v>56</v>
      </c>
      <c r="C485">
        <f t="shared" si="13"/>
        <v>-0.82903757255504162</v>
      </c>
      <c r="D485">
        <f t="shared" si="14"/>
        <v>-2.4408070965292534</v>
      </c>
    </row>
    <row r="486" spans="1:4" x14ac:dyDescent="0.15">
      <c r="A486">
        <v>145</v>
      </c>
      <c r="B486">
        <v>55</v>
      </c>
      <c r="C486">
        <f t="shared" si="13"/>
        <v>-0.81915204428899158</v>
      </c>
      <c r="D486">
        <f t="shared" si="14"/>
        <v>-2.426423563648954</v>
      </c>
    </row>
    <row r="487" spans="1:4" x14ac:dyDescent="0.15">
      <c r="A487">
        <v>144</v>
      </c>
      <c r="B487">
        <v>54</v>
      </c>
      <c r="C487">
        <f t="shared" si="13"/>
        <v>-0.80901699437494734</v>
      </c>
      <c r="D487">
        <f t="shared" si="14"/>
        <v>-2.4122147477075266</v>
      </c>
    </row>
    <row r="488" spans="1:4" x14ac:dyDescent="0.15">
      <c r="A488">
        <v>143</v>
      </c>
      <c r="B488">
        <v>53</v>
      </c>
      <c r="C488">
        <f t="shared" si="13"/>
        <v>-0.79863551004729294</v>
      </c>
      <c r="D488">
        <f t="shared" si="14"/>
        <v>-2.3981849768479515</v>
      </c>
    </row>
    <row r="489" spans="1:4" x14ac:dyDescent="0.15">
      <c r="A489">
        <v>142</v>
      </c>
      <c r="B489">
        <v>52</v>
      </c>
      <c r="C489">
        <f t="shared" si="13"/>
        <v>-0.7880107536067219</v>
      </c>
      <c r="D489">
        <f t="shared" si="14"/>
        <v>-2.3843385246743418</v>
      </c>
    </row>
    <row r="490" spans="1:4" x14ac:dyDescent="0.15">
      <c r="A490">
        <v>141</v>
      </c>
      <c r="B490">
        <v>51</v>
      </c>
      <c r="C490">
        <f t="shared" si="13"/>
        <v>-0.77714596145697068</v>
      </c>
      <c r="D490">
        <f t="shared" si="14"/>
        <v>-2.3706796089501623</v>
      </c>
    </row>
    <row r="491" spans="1:4" x14ac:dyDescent="0.15">
      <c r="A491">
        <v>140</v>
      </c>
      <c r="B491">
        <v>50</v>
      </c>
      <c r="C491">
        <f t="shared" si="13"/>
        <v>-0.7660444431189779</v>
      </c>
      <c r="D491">
        <f t="shared" si="14"/>
        <v>-2.3572123903134607</v>
      </c>
    </row>
    <row r="492" spans="1:4" x14ac:dyDescent="0.15">
      <c r="A492">
        <v>139</v>
      </c>
      <c r="B492">
        <v>49</v>
      </c>
      <c r="C492">
        <f t="shared" si="13"/>
        <v>-0.75470958022277201</v>
      </c>
      <c r="D492">
        <f t="shared" si="14"/>
        <v>-2.3439409710094927</v>
      </c>
    </row>
    <row r="493" spans="1:4" x14ac:dyDescent="0.15">
      <c r="A493">
        <v>138</v>
      </c>
      <c r="B493">
        <v>48</v>
      </c>
      <c r="C493">
        <f t="shared" si="13"/>
        <v>-0.74314482547739402</v>
      </c>
      <c r="D493">
        <f t="shared" si="14"/>
        <v>-2.3308693936411418</v>
      </c>
    </row>
    <row r="494" spans="1:4" x14ac:dyDescent="0.15">
      <c r="A494">
        <v>137</v>
      </c>
      <c r="B494">
        <v>47</v>
      </c>
      <c r="C494">
        <f t="shared" si="13"/>
        <v>-0.73135370161917046</v>
      </c>
      <c r="D494">
        <f t="shared" si="14"/>
        <v>-2.3180016399375014</v>
      </c>
    </row>
    <row r="495" spans="1:4" x14ac:dyDescent="0.15">
      <c r="A495">
        <v>136</v>
      </c>
      <c r="B495">
        <v>46</v>
      </c>
      <c r="C495">
        <f t="shared" si="13"/>
        <v>-0.71933980033865119</v>
      </c>
      <c r="D495">
        <f t="shared" si="14"/>
        <v>-2.3053416295410027</v>
      </c>
    </row>
    <row r="496" spans="1:4" x14ac:dyDescent="0.15">
      <c r="A496">
        <v>135</v>
      </c>
      <c r="B496">
        <v>45</v>
      </c>
      <c r="D496">
        <f t="shared" si="14"/>
        <v>-2.2928932188134525</v>
      </c>
    </row>
    <row r="497" spans="1:4" x14ac:dyDescent="0.15">
      <c r="A497">
        <v>134</v>
      </c>
      <c r="B497">
        <v>44</v>
      </c>
      <c r="D497">
        <f t="shared" si="14"/>
        <v>-2.2806601996613489</v>
      </c>
    </row>
    <row r="498" spans="1:4" x14ac:dyDescent="0.15">
      <c r="A498">
        <v>133</v>
      </c>
      <c r="B498">
        <v>43</v>
      </c>
      <c r="D498">
        <f t="shared" si="14"/>
        <v>-2.2686462983808293</v>
      </c>
    </row>
    <row r="499" spans="1:4" x14ac:dyDescent="0.15">
      <c r="A499">
        <v>132</v>
      </c>
      <c r="B499">
        <v>42</v>
      </c>
      <c r="D499">
        <f t="shared" si="14"/>
        <v>-2.256855174522606</v>
      </c>
    </row>
    <row r="500" spans="1:4" x14ac:dyDescent="0.15">
      <c r="A500">
        <v>131</v>
      </c>
      <c r="B500">
        <v>41</v>
      </c>
      <c r="D500">
        <f t="shared" si="14"/>
        <v>-2.2452904197772279</v>
      </c>
    </row>
    <row r="501" spans="1:4" x14ac:dyDescent="0.15">
      <c r="A501">
        <v>130</v>
      </c>
      <c r="B501">
        <v>40</v>
      </c>
      <c r="D501">
        <f t="shared" si="14"/>
        <v>-2.2339555568810221</v>
      </c>
    </row>
    <row r="502" spans="1:4" x14ac:dyDescent="0.15">
      <c r="A502">
        <v>129</v>
      </c>
      <c r="B502">
        <v>39</v>
      </c>
      <c r="D502">
        <f t="shared" si="14"/>
        <v>-2.2228540385430291</v>
      </c>
    </row>
    <row r="503" spans="1:4" x14ac:dyDescent="0.15">
      <c r="A503">
        <v>128</v>
      </c>
      <c r="B503">
        <v>38</v>
      </c>
      <c r="D503">
        <f t="shared" si="14"/>
        <v>-2.2119892463932782</v>
      </c>
    </row>
    <row r="504" spans="1:4" x14ac:dyDescent="0.15">
      <c r="A504">
        <v>127</v>
      </c>
      <c r="B504">
        <v>37</v>
      </c>
      <c r="D504">
        <f t="shared" si="14"/>
        <v>-2.2013644899527072</v>
      </c>
    </row>
    <row r="505" spans="1:4" x14ac:dyDescent="0.15">
      <c r="A505">
        <v>126</v>
      </c>
      <c r="B505">
        <v>36</v>
      </c>
      <c r="D505">
        <f t="shared" si="14"/>
        <v>-2.1909830056250525</v>
      </c>
    </row>
    <row r="506" spans="1:4" x14ac:dyDescent="0.15">
      <c r="A506">
        <v>125</v>
      </c>
      <c r="B506">
        <v>35</v>
      </c>
      <c r="D506">
        <f t="shared" si="14"/>
        <v>-2.1808479557110081</v>
      </c>
    </row>
    <row r="507" spans="1:4" x14ac:dyDescent="0.15">
      <c r="A507">
        <v>124</v>
      </c>
      <c r="B507">
        <v>34</v>
      </c>
      <c r="D507">
        <f t="shared" si="14"/>
        <v>-2.1709624274449584</v>
      </c>
    </row>
    <row r="508" spans="1:4" x14ac:dyDescent="0.15">
      <c r="A508">
        <v>123</v>
      </c>
      <c r="B508">
        <v>33</v>
      </c>
      <c r="D508">
        <f t="shared" si="14"/>
        <v>-2.1613294320545759</v>
      </c>
    </row>
    <row r="509" spans="1:4" x14ac:dyDescent="0.15">
      <c r="A509">
        <v>122</v>
      </c>
      <c r="B509">
        <v>32</v>
      </c>
      <c r="D509">
        <f t="shared" si="14"/>
        <v>-2.1519519038435742</v>
      </c>
    </row>
    <row r="510" spans="1:4" x14ac:dyDescent="0.15">
      <c r="A510">
        <v>121</v>
      </c>
      <c r="B510">
        <v>31</v>
      </c>
      <c r="D510">
        <f t="shared" si="14"/>
        <v>-2.1428326992978874</v>
      </c>
    </row>
    <row r="511" spans="1:4" x14ac:dyDescent="0.15">
      <c r="A511">
        <v>120</v>
      </c>
      <c r="B511">
        <v>30</v>
      </c>
      <c r="D511">
        <f t="shared" si="14"/>
        <v>-2.1339745962155612</v>
      </c>
    </row>
    <row r="512" spans="1:4" x14ac:dyDescent="0.15">
      <c r="A512">
        <v>119</v>
      </c>
      <c r="B512">
        <v>29</v>
      </c>
      <c r="D512">
        <f t="shared" si="14"/>
        <v>-2.125380292860604</v>
      </c>
    </row>
    <row r="513" spans="1:4" x14ac:dyDescent="0.15">
      <c r="A513">
        <v>118</v>
      </c>
      <c r="B513">
        <v>28</v>
      </c>
      <c r="D513">
        <f t="shared" ref="D513:D540" si="15">COS(B513*PI()/180)-3</f>
        <v>-2.117052407141073</v>
      </c>
    </row>
    <row r="514" spans="1:4" x14ac:dyDescent="0.15">
      <c r="A514">
        <v>117</v>
      </c>
      <c r="B514">
        <v>27</v>
      </c>
      <c r="D514">
        <f t="shared" si="15"/>
        <v>-2.1089934758116322</v>
      </c>
    </row>
    <row r="515" spans="1:4" x14ac:dyDescent="0.15">
      <c r="A515">
        <v>116</v>
      </c>
      <c r="B515">
        <v>26</v>
      </c>
      <c r="D515">
        <f t="shared" si="15"/>
        <v>-2.1012059537008332</v>
      </c>
    </row>
    <row r="516" spans="1:4" x14ac:dyDescent="0.15">
      <c r="A516">
        <v>115</v>
      </c>
      <c r="B516">
        <v>25</v>
      </c>
      <c r="D516">
        <f t="shared" si="15"/>
        <v>-2.09369221296335</v>
      </c>
    </row>
    <row r="517" spans="1:4" x14ac:dyDescent="0.15">
      <c r="A517">
        <v>114</v>
      </c>
      <c r="B517">
        <v>24</v>
      </c>
      <c r="D517">
        <f t="shared" si="15"/>
        <v>-2.0864545423573992</v>
      </c>
    </row>
    <row r="518" spans="1:4" x14ac:dyDescent="0.15">
      <c r="A518">
        <v>113</v>
      </c>
      <c r="B518">
        <v>23</v>
      </c>
      <c r="D518">
        <f t="shared" si="15"/>
        <v>-2.0794951465475595</v>
      </c>
    </row>
    <row r="519" spans="1:4" x14ac:dyDescent="0.15">
      <c r="A519">
        <v>112</v>
      </c>
      <c r="B519">
        <v>22</v>
      </c>
      <c r="D519">
        <f t="shared" si="15"/>
        <v>-2.0728161454332126</v>
      </c>
    </row>
    <row r="520" spans="1:4" x14ac:dyDescent="0.15">
      <c r="A520">
        <v>111</v>
      </c>
      <c r="B520">
        <v>21</v>
      </c>
      <c r="D520">
        <f t="shared" si="15"/>
        <v>-2.0664195735027984</v>
      </c>
    </row>
    <row r="521" spans="1:4" x14ac:dyDescent="0.15">
      <c r="A521">
        <v>110</v>
      </c>
      <c r="B521">
        <v>20</v>
      </c>
      <c r="D521">
        <f t="shared" si="15"/>
        <v>-2.0603073792140916</v>
      </c>
    </row>
    <row r="522" spans="1:4" x14ac:dyDescent="0.15">
      <c r="A522">
        <v>109</v>
      </c>
      <c r="B522">
        <v>19</v>
      </c>
      <c r="D522">
        <f t="shared" si="15"/>
        <v>-2.054481424400683</v>
      </c>
    </row>
    <row r="523" spans="1:4" x14ac:dyDescent="0.15">
      <c r="A523">
        <v>108</v>
      </c>
      <c r="B523">
        <v>18</v>
      </c>
      <c r="D523">
        <f t="shared" si="15"/>
        <v>-2.0489434837048464</v>
      </c>
    </row>
    <row r="524" spans="1:4" x14ac:dyDescent="0.15">
      <c r="A524">
        <v>107</v>
      </c>
      <c r="B524">
        <v>17</v>
      </c>
      <c r="D524">
        <f t="shared" si="15"/>
        <v>-2.0436952440369645</v>
      </c>
    </row>
    <row r="525" spans="1:4" x14ac:dyDescent="0.15">
      <c r="A525">
        <v>106</v>
      </c>
      <c r="B525">
        <v>16</v>
      </c>
      <c r="D525">
        <f t="shared" si="15"/>
        <v>-2.0387383040616811</v>
      </c>
    </row>
    <row r="526" spans="1:4" x14ac:dyDescent="0.15">
      <c r="A526">
        <v>105</v>
      </c>
      <c r="B526">
        <v>15</v>
      </c>
      <c r="D526">
        <f t="shared" si="15"/>
        <v>-2.0340741737109318</v>
      </c>
    </row>
    <row r="527" spans="1:4" x14ac:dyDescent="0.15">
      <c r="A527">
        <v>104</v>
      </c>
      <c r="B527">
        <v>14</v>
      </c>
      <c r="D527">
        <f t="shared" si="15"/>
        <v>-2.0297042737240036</v>
      </c>
    </row>
    <row r="528" spans="1:4" x14ac:dyDescent="0.15">
      <c r="A528">
        <v>103</v>
      </c>
      <c r="B528">
        <v>13</v>
      </c>
      <c r="D528">
        <f t="shared" si="15"/>
        <v>-2.0256299352147646</v>
      </c>
    </row>
    <row r="529" spans="1:4" x14ac:dyDescent="0.15">
      <c r="A529">
        <v>102</v>
      </c>
      <c r="B529">
        <v>12</v>
      </c>
      <c r="D529">
        <f t="shared" si="15"/>
        <v>-2.0218523992661943</v>
      </c>
    </row>
    <row r="530" spans="1:4" x14ac:dyDescent="0.15">
      <c r="A530">
        <v>101</v>
      </c>
      <c r="B530">
        <v>11</v>
      </c>
      <c r="D530">
        <f t="shared" si="15"/>
        <v>-2.0183728165523362</v>
      </c>
    </row>
    <row r="531" spans="1:4" x14ac:dyDescent="0.15">
      <c r="A531">
        <v>100</v>
      </c>
      <c r="B531">
        <v>10</v>
      </c>
      <c r="D531">
        <f t="shared" si="15"/>
        <v>-2.0151922469877919</v>
      </c>
    </row>
    <row r="532" spans="1:4" x14ac:dyDescent="0.15">
      <c r="A532">
        <v>99</v>
      </c>
      <c r="B532">
        <v>9</v>
      </c>
      <c r="D532">
        <f t="shared" si="15"/>
        <v>-2.0123116594048622</v>
      </c>
    </row>
    <row r="533" spans="1:4" x14ac:dyDescent="0.15">
      <c r="A533">
        <v>98</v>
      </c>
      <c r="B533">
        <v>8</v>
      </c>
      <c r="D533">
        <f t="shared" si="15"/>
        <v>-2.0097319312584299</v>
      </c>
    </row>
    <row r="534" spans="1:4" x14ac:dyDescent="0.15">
      <c r="A534">
        <v>97</v>
      </c>
      <c r="B534">
        <v>7</v>
      </c>
      <c r="D534">
        <f t="shared" si="15"/>
        <v>-2.0074538483586779</v>
      </c>
    </row>
    <row r="535" spans="1:4" x14ac:dyDescent="0.15">
      <c r="A535">
        <v>96</v>
      </c>
      <c r="B535">
        <v>6</v>
      </c>
      <c r="D535">
        <f t="shared" si="15"/>
        <v>-2.0054781046317265</v>
      </c>
    </row>
    <row r="536" spans="1:4" x14ac:dyDescent="0.15">
      <c r="A536">
        <v>95</v>
      </c>
      <c r="B536">
        <v>5</v>
      </c>
      <c r="D536">
        <f t="shared" si="15"/>
        <v>-2.0038053019082547</v>
      </c>
    </row>
    <row r="537" spans="1:4" x14ac:dyDescent="0.15">
      <c r="A537">
        <v>94</v>
      </c>
      <c r="B537">
        <v>4</v>
      </c>
      <c r="D537">
        <f t="shared" si="15"/>
        <v>-2.0024359497401756</v>
      </c>
    </row>
    <row r="538" spans="1:4" x14ac:dyDescent="0.15">
      <c r="A538">
        <v>93</v>
      </c>
      <c r="B538">
        <v>3</v>
      </c>
      <c r="D538">
        <f t="shared" si="15"/>
        <v>-2.0013704652454263</v>
      </c>
    </row>
    <row r="539" spans="1:4" x14ac:dyDescent="0.15">
      <c r="A539">
        <v>92</v>
      </c>
      <c r="B539">
        <v>2</v>
      </c>
      <c r="D539">
        <f t="shared" si="15"/>
        <v>-2.0006091729809041</v>
      </c>
    </row>
    <row r="540" spans="1:4" x14ac:dyDescent="0.15">
      <c r="A540">
        <v>91</v>
      </c>
      <c r="B540">
        <v>1</v>
      </c>
      <c r="D540">
        <f t="shared" si="15"/>
        <v>-2.000152304843609</v>
      </c>
    </row>
    <row r="541" spans="1:4" x14ac:dyDescent="0.15">
      <c r="A541">
        <v>90</v>
      </c>
      <c r="B541">
        <v>0</v>
      </c>
      <c r="D541">
        <f>COS(B541*PI()/180)-3</f>
        <v>-2</v>
      </c>
    </row>
  </sheetData>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zoomScaleNormal="100" zoomScaleSheetLayoutView="100" workbookViewId="0"/>
  </sheetViews>
  <sheetFormatPr defaultRowHeight="13.5" x14ac:dyDescent="0.15"/>
  <cols>
    <col min="1" max="2" width="3.75" style="3" customWidth="1"/>
    <col min="3" max="3" width="44.625" style="3" customWidth="1"/>
    <col min="4" max="6" width="9.125" style="3" customWidth="1"/>
    <col min="7" max="8" width="3.25" style="3" customWidth="1"/>
    <col min="9" max="55" width="9" style="3" customWidth="1"/>
    <col min="56" max="16384" width="9" style="3"/>
  </cols>
  <sheetData>
    <row r="1" spans="1:13" ht="24" customHeight="1" x14ac:dyDescent="0.15">
      <c r="A1" s="7" t="s">
        <v>330</v>
      </c>
      <c r="C1" s="7"/>
      <c r="F1" s="5"/>
      <c r="G1" s="244"/>
      <c r="H1" s="245"/>
    </row>
    <row r="2" spans="1:13" ht="7.9" customHeight="1" x14ac:dyDescent="0.15">
      <c r="B2" s="7"/>
      <c r="C2" s="7"/>
      <c r="E2" s="18"/>
      <c r="F2" s="119"/>
      <c r="G2" s="18"/>
      <c r="H2" s="18"/>
    </row>
    <row r="3" spans="1:13" ht="7.9" customHeight="1" x14ac:dyDescent="0.15">
      <c r="B3" s="7"/>
      <c r="C3" s="7"/>
      <c r="E3" s="18"/>
      <c r="F3" s="119"/>
      <c r="G3" s="18"/>
      <c r="H3" s="18"/>
    </row>
    <row r="4" spans="1:13" s="5" customFormat="1" ht="25.15" customHeight="1" x14ac:dyDescent="0.15">
      <c r="A4" s="246" t="s">
        <v>331</v>
      </c>
      <c r="B4" s="247" t="s">
        <v>416</v>
      </c>
      <c r="C4" s="247"/>
      <c r="D4" s="369"/>
      <c r="E4" s="369"/>
      <c r="F4" s="369"/>
    </row>
    <row r="5" spans="1:13" s="5" customFormat="1" ht="11.45" customHeight="1" x14ac:dyDescent="0.15">
      <c r="A5" s="246"/>
      <c r="B5" s="370" t="s">
        <v>332</v>
      </c>
      <c r="C5" s="370"/>
      <c r="D5" s="371" t="s">
        <v>417</v>
      </c>
      <c r="E5" s="371"/>
      <c r="F5" s="371"/>
    </row>
    <row r="6" spans="1:13" s="5" customFormat="1" ht="11.45" customHeight="1" x14ac:dyDescent="0.15">
      <c r="A6" s="246"/>
      <c r="B6" s="370"/>
      <c r="C6" s="370"/>
      <c r="D6" s="292" t="s">
        <v>418</v>
      </c>
      <c r="E6" s="332" t="s">
        <v>420</v>
      </c>
      <c r="F6" s="332" t="s">
        <v>419</v>
      </c>
    </row>
    <row r="7" spans="1:13" s="5" customFormat="1" ht="13.15" customHeight="1" x14ac:dyDescent="0.15">
      <c r="A7" s="246"/>
      <c r="B7" s="362" t="s">
        <v>333</v>
      </c>
      <c r="C7" s="362"/>
      <c r="D7" s="271">
        <v>123.4</v>
      </c>
      <c r="E7" s="271">
        <v>122.5</v>
      </c>
      <c r="F7" s="271">
        <v>122.4</v>
      </c>
    </row>
    <row r="8" spans="1:13" s="5" customFormat="1" ht="13.15" customHeight="1" x14ac:dyDescent="0.15">
      <c r="A8" s="246"/>
      <c r="B8" s="362"/>
      <c r="C8" s="362"/>
      <c r="D8" s="293" t="s">
        <v>421</v>
      </c>
      <c r="E8" s="293" t="s">
        <v>422</v>
      </c>
      <c r="F8" s="293" t="s">
        <v>423</v>
      </c>
    </row>
    <row r="9" spans="1:13" s="5" customFormat="1" ht="13.15" customHeight="1" x14ac:dyDescent="0.15">
      <c r="A9" s="246"/>
      <c r="B9" s="362" t="s">
        <v>334</v>
      </c>
      <c r="C9" s="362"/>
      <c r="D9" s="272">
        <v>110.4</v>
      </c>
      <c r="E9" s="271">
        <v>110.2</v>
      </c>
      <c r="F9" s="271">
        <v>112.6</v>
      </c>
    </row>
    <row r="10" spans="1:13" s="5" customFormat="1" ht="13.15" customHeight="1" x14ac:dyDescent="0.15">
      <c r="A10" s="246"/>
      <c r="B10" s="362"/>
      <c r="C10" s="362"/>
      <c r="D10" s="329">
        <v>-0.1</v>
      </c>
      <c r="E10" s="294" t="s">
        <v>424</v>
      </c>
      <c r="F10" s="336" t="s">
        <v>425</v>
      </c>
    </row>
    <row r="11" spans="1:13" s="5" customFormat="1" ht="13.15" customHeight="1" x14ac:dyDescent="0.15">
      <c r="A11" s="246"/>
      <c r="B11" s="362" t="s">
        <v>335</v>
      </c>
      <c r="C11" s="362"/>
      <c r="D11" s="271">
        <v>126.6</v>
      </c>
      <c r="E11" s="271">
        <v>127.6</v>
      </c>
      <c r="F11" s="271">
        <v>132.30000000000001</v>
      </c>
    </row>
    <row r="12" spans="1:13" s="5" customFormat="1" ht="13.15" customHeight="1" x14ac:dyDescent="0.15">
      <c r="A12" s="246"/>
      <c r="B12" s="362"/>
      <c r="C12" s="362"/>
      <c r="D12" s="330" t="s">
        <v>426</v>
      </c>
      <c r="E12" s="330" t="s">
        <v>445</v>
      </c>
      <c r="F12" s="330" t="s">
        <v>446</v>
      </c>
    </row>
    <row r="13" spans="1:13" s="5" customFormat="1" ht="12" customHeight="1" x14ac:dyDescent="0.15">
      <c r="A13" s="246"/>
      <c r="B13" s="157" t="s">
        <v>336</v>
      </c>
      <c r="D13" s="8"/>
      <c r="E13" s="8"/>
      <c r="F13" s="8"/>
      <c r="G13" s="8"/>
      <c r="H13" s="8"/>
      <c r="I13" s="8"/>
      <c r="J13" s="8"/>
    </row>
    <row r="14" spans="1:13" s="5" customFormat="1" ht="12" customHeight="1" x14ac:dyDescent="0.15">
      <c r="A14" s="246"/>
      <c r="B14" s="157"/>
      <c r="D14" s="8"/>
      <c r="E14" s="8"/>
      <c r="F14" s="8"/>
      <c r="G14" s="8"/>
      <c r="H14" s="8"/>
      <c r="I14" s="8"/>
      <c r="J14" s="8"/>
    </row>
    <row r="15" spans="1:13" s="5" customFormat="1" ht="12" customHeight="1" x14ac:dyDescent="0.15">
      <c r="A15" s="246"/>
      <c r="B15" s="8"/>
      <c r="C15" s="8"/>
      <c r="D15" s="8"/>
      <c r="E15" s="8"/>
      <c r="F15" s="8"/>
      <c r="G15" s="8"/>
      <c r="H15" s="8"/>
      <c r="I15" s="9"/>
      <c r="J15" s="8"/>
    </row>
    <row r="16" spans="1:13" s="5" customFormat="1" ht="20.100000000000001" customHeight="1" x14ac:dyDescent="0.15">
      <c r="A16" s="246" t="s">
        <v>337</v>
      </c>
      <c r="B16" s="18" t="s">
        <v>338</v>
      </c>
      <c r="C16" s="8"/>
      <c r="D16" s="8"/>
      <c r="E16" s="8"/>
      <c r="F16" s="9"/>
      <c r="G16" s="8"/>
      <c r="H16" s="8"/>
      <c r="I16" s="9"/>
      <c r="J16" s="8"/>
      <c r="M16" s="10"/>
    </row>
    <row r="17" spans="1:23" s="5" customFormat="1" ht="20.100000000000001" customHeight="1" x14ac:dyDescent="0.15">
      <c r="A17" s="246"/>
      <c r="B17" s="290"/>
      <c r="C17" s="190" t="s">
        <v>339</v>
      </c>
      <c r="D17" s="292" t="s">
        <v>418</v>
      </c>
      <c r="E17" s="292" t="s">
        <v>427</v>
      </c>
      <c r="F17" s="292" t="s">
        <v>428</v>
      </c>
      <c r="G17" s="248"/>
      <c r="H17" s="248"/>
      <c r="J17" s="8"/>
      <c r="K17" s="8"/>
      <c r="L17" s="8"/>
      <c r="M17" s="10"/>
      <c r="N17" s="8"/>
      <c r="O17" s="8"/>
      <c r="P17" s="8"/>
      <c r="Q17" s="8"/>
      <c r="R17" s="8"/>
    </row>
    <row r="18" spans="1:23" s="11" customFormat="1" ht="22.15" customHeight="1" x14ac:dyDescent="0.15">
      <c r="A18" s="249"/>
      <c r="B18" s="363" t="s">
        <v>133</v>
      </c>
      <c r="C18" s="189" t="s">
        <v>340</v>
      </c>
      <c r="D18" s="255">
        <v>-1.34</v>
      </c>
      <c r="E18" s="255">
        <v>-1.0900000000000001</v>
      </c>
      <c r="F18" s="256">
        <v>1.88</v>
      </c>
      <c r="G18" s="12"/>
      <c r="H18" s="12"/>
      <c r="J18" s="12"/>
      <c r="K18" s="12"/>
      <c r="L18" s="238"/>
      <c r="M18" s="13"/>
      <c r="N18" s="12"/>
      <c r="O18" s="238"/>
      <c r="P18" s="12"/>
      <c r="Q18" s="12"/>
      <c r="R18" s="12"/>
    </row>
    <row r="19" spans="1:23" s="11" customFormat="1" ht="22.15" customHeight="1" x14ac:dyDescent="0.15">
      <c r="B19" s="364"/>
      <c r="C19" s="189" t="s">
        <v>341</v>
      </c>
      <c r="D19" s="257">
        <v>-0.35</v>
      </c>
      <c r="E19" s="257">
        <v>0.43</v>
      </c>
      <c r="F19" s="258">
        <v>-0.53</v>
      </c>
      <c r="G19" s="12"/>
      <c r="H19" s="12"/>
      <c r="J19" s="12"/>
      <c r="K19" s="12"/>
      <c r="L19" s="238"/>
      <c r="M19" s="13"/>
      <c r="N19" s="12"/>
      <c r="O19" s="238"/>
      <c r="P19" s="12"/>
      <c r="Q19" s="12"/>
      <c r="R19" s="12"/>
    </row>
    <row r="20" spans="1:23" s="11" customFormat="1" ht="22.15" customHeight="1" x14ac:dyDescent="0.15">
      <c r="B20" s="364"/>
      <c r="C20" s="189" t="s">
        <v>4</v>
      </c>
      <c r="D20" s="257">
        <v>-2.79</v>
      </c>
      <c r="E20" s="257">
        <v>-0.37</v>
      </c>
      <c r="F20" s="258">
        <v>-1.1299999999999999</v>
      </c>
      <c r="G20" s="12"/>
      <c r="H20" s="12"/>
      <c r="J20" s="12"/>
      <c r="K20" s="12"/>
      <c r="L20" s="238"/>
      <c r="M20" s="13"/>
      <c r="N20" s="12"/>
      <c r="O20" s="238"/>
      <c r="P20" s="12"/>
      <c r="Q20" s="12"/>
      <c r="R20" s="12"/>
    </row>
    <row r="21" spans="1:23" s="11" customFormat="1" ht="22.15" customHeight="1" x14ac:dyDescent="0.15">
      <c r="B21" s="364"/>
      <c r="C21" s="189" t="s">
        <v>342</v>
      </c>
      <c r="D21" s="257">
        <v>1.4</v>
      </c>
      <c r="E21" s="257">
        <v>-0.37</v>
      </c>
      <c r="F21" s="259">
        <v>-0.8</v>
      </c>
      <c r="G21" s="250"/>
      <c r="H21" s="251"/>
      <c r="J21" s="12"/>
      <c r="K21" s="12"/>
      <c r="L21" s="12"/>
      <c r="M21" s="13"/>
      <c r="N21" s="12"/>
      <c r="O21" s="238"/>
      <c r="P21" s="12"/>
      <c r="Q21" s="12"/>
      <c r="R21" s="12"/>
    </row>
    <row r="22" spans="1:23" s="11" customFormat="1" ht="22.15" customHeight="1" x14ac:dyDescent="0.15">
      <c r="B22" s="364"/>
      <c r="C22" s="189" t="s">
        <v>321</v>
      </c>
      <c r="D22" s="257">
        <v>0.02</v>
      </c>
      <c r="E22" s="257">
        <v>1.59</v>
      </c>
      <c r="F22" s="259">
        <v>0.59</v>
      </c>
      <c r="G22" s="250"/>
      <c r="H22" s="251"/>
      <c r="J22" s="12"/>
      <c r="K22" s="12"/>
      <c r="L22" s="12"/>
      <c r="M22" s="13"/>
      <c r="N22" s="12"/>
      <c r="O22" s="238"/>
      <c r="P22" s="12"/>
      <c r="Q22" s="12"/>
      <c r="R22" s="12"/>
    </row>
    <row r="23" spans="1:23" s="11" customFormat="1" ht="22.15" customHeight="1" x14ac:dyDescent="0.15">
      <c r="B23" s="364"/>
      <c r="C23" s="189" t="s">
        <v>343</v>
      </c>
      <c r="D23" s="257">
        <v>-0.83</v>
      </c>
      <c r="E23" s="257">
        <v>-0.81</v>
      </c>
      <c r="F23" s="259">
        <v>-0.81</v>
      </c>
      <c r="G23" s="250"/>
      <c r="H23" s="251"/>
      <c r="J23" s="12"/>
      <c r="K23" s="12"/>
      <c r="L23" s="12"/>
      <c r="M23" s="13"/>
      <c r="N23" s="12"/>
      <c r="O23" s="238"/>
      <c r="P23" s="12"/>
      <c r="Q23" s="12"/>
      <c r="R23" s="12"/>
    </row>
    <row r="24" spans="1:23" s="11" customFormat="1" ht="22.15" customHeight="1" x14ac:dyDescent="0.15">
      <c r="B24" s="365"/>
      <c r="C24" s="220" t="s">
        <v>356</v>
      </c>
      <c r="D24" s="260">
        <v>0.12</v>
      </c>
      <c r="E24" s="260">
        <v>-0.27</v>
      </c>
      <c r="F24" s="261">
        <v>0.63</v>
      </c>
      <c r="G24" s="250"/>
      <c r="H24" s="251"/>
      <c r="J24" s="12"/>
      <c r="K24" s="12"/>
      <c r="L24" s="12"/>
      <c r="M24" s="13"/>
      <c r="N24" s="12"/>
      <c r="O24" s="238"/>
      <c r="P24" s="12"/>
      <c r="Q24" s="12"/>
      <c r="R24" s="12"/>
    </row>
    <row r="25" spans="1:23" s="11" customFormat="1" ht="22.15" customHeight="1" x14ac:dyDescent="0.15">
      <c r="B25" s="363" t="s">
        <v>129</v>
      </c>
      <c r="C25" s="188" t="s">
        <v>344</v>
      </c>
      <c r="D25" s="255">
        <v>-0.97</v>
      </c>
      <c r="E25" s="255">
        <v>0.51</v>
      </c>
      <c r="F25" s="256">
        <v>7.0000000000000007E-2</v>
      </c>
      <c r="G25" s="12"/>
      <c r="H25" s="12"/>
      <c r="K25" s="13"/>
      <c r="L25" s="14"/>
      <c r="M25" s="238"/>
      <c r="N25" s="14"/>
      <c r="O25" s="14"/>
      <c r="P25" s="15"/>
      <c r="Q25" s="14"/>
      <c r="R25" s="14"/>
      <c r="S25" s="14"/>
      <c r="T25" s="15"/>
      <c r="U25" s="15"/>
      <c r="V25" s="12"/>
      <c r="W25" s="12"/>
    </row>
    <row r="26" spans="1:23" s="11" customFormat="1" ht="22.15" customHeight="1" x14ac:dyDescent="0.15">
      <c r="B26" s="364"/>
      <c r="C26" s="220" t="s">
        <v>345</v>
      </c>
      <c r="D26" s="257">
        <v>0.05</v>
      </c>
      <c r="E26" s="257">
        <v>-0.22</v>
      </c>
      <c r="F26" s="258">
        <v>0.86</v>
      </c>
      <c r="G26" s="12"/>
      <c r="H26" s="12"/>
      <c r="K26" s="13"/>
      <c r="L26" s="14"/>
      <c r="M26" s="14"/>
      <c r="N26" s="14"/>
      <c r="O26" s="14"/>
      <c r="P26" s="15"/>
      <c r="Q26" s="14"/>
      <c r="R26" s="14"/>
      <c r="S26" s="14"/>
      <c r="T26" s="15"/>
      <c r="U26" s="15"/>
      <c r="V26" s="12"/>
      <c r="W26" s="12"/>
    </row>
    <row r="27" spans="1:23" s="11" customFormat="1" ht="22.15" customHeight="1" x14ac:dyDescent="0.15">
      <c r="B27" s="364"/>
      <c r="C27" s="189" t="s">
        <v>9</v>
      </c>
      <c r="D27" s="257">
        <v>0.59</v>
      </c>
      <c r="E27" s="257">
        <v>-0.44</v>
      </c>
      <c r="F27" s="258">
        <v>0.47</v>
      </c>
      <c r="G27" s="12"/>
      <c r="H27" s="12"/>
      <c r="K27" s="13"/>
      <c r="L27" s="14"/>
      <c r="M27" s="14"/>
      <c r="N27" s="14"/>
      <c r="O27" s="14"/>
      <c r="P27" s="15"/>
      <c r="Q27" s="14"/>
      <c r="R27" s="14"/>
      <c r="S27" s="14"/>
      <c r="T27" s="15"/>
      <c r="U27" s="15"/>
      <c r="V27" s="12"/>
      <c r="W27" s="12"/>
    </row>
    <row r="28" spans="1:23" s="11" customFormat="1" ht="22.15" customHeight="1" x14ac:dyDescent="0.15">
      <c r="B28" s="364"/>
      <c r="C28" s="220" t="s">
        <v>192</v>
      </c>
      <c r="D28" s="257">
        <v>1.03</v>
      </c>
      <c r="E28" s="257">
        <v>-0.51</v>
      </c>
      <c r="F28" s="259">
        <v>1.35</v>
      </c>
      <c r="G28" s="250"/>
      <c r="H28" s="251"/>
      <c r="K28" s="13"/>
      <c r="L28" s="14"/>
      <c r="M28" s="14"/>
      <c r="N28" s="14"/>
      <c r="O28" s="14"/>
      <c r="P28" s="15"/>
      <c r="Q28" s="14"/>
      <c r="R28" s="14"/>
      <c r="S28" s="14"/>
      <c r="T28" s="15"/>
      <c r="U28" s="15"/>
      <c r="V28" s="12"/>
      <c r="W28" s="12"/>
    </row>
    <row r="29" spans="1:23" s="11" customFormat="1" ht="22.15" customHeight="1" x14ac:dyDescent="0.15">
      <c r="B29" s="366"/>
      <c r="C29" s="220" t="s">
        <v>346</v>
      </c>
      <c r="D29" s="257">
        <v>-0.36</v>
      </c>
      <c r="E29" s="257">
        <v>0.4</v>
      </c>
      <c r="F29" s="259">
        <v>0.22</v>
      </c>
      <c r="G29" s="250"/>
      <c r="H29" s="251"/>
      <c r="K29" s="13"/>
      <c r="L29" s="14"/>
      <c r="M29" s="14"/>
      <c r="N29" s="14"/>
      <c r="O29" s="14"/>
      <c r="P29" s="15"/>
      <c r="Q29" s="14"/>
      <c r="R29" s="14"/>
      <c r="S29" s="14"/>
      <c r="T29" s="15"/>
      <c r="U29" s="15"/>
      <c r="V29" s="12"/>
      <c r="W29" s="12"/>
    </row>
    <row r="30" spans="1:23" s="11" customFormat="1" ht="22.15" customHeight="1" x14ac:dyDescent="0.15">
      <c r="A30" s="228"/>
      <c r="B30" s="366"/>
      <c r="C30" s="219" t="s">
        <v>347</v>
      </c>
      <c r="D30" s="262">
        <v>-0.23</v>
      </c>
      <c r="E30" s="262">
        <v>0.1</v>
      </c>
      <c r="F30" s="263">
        <v>-0.61</v>
      </c>
      <c r="G30" s="12"/>
      <c r="H30" s="12"/>
      <c r="J30" s="12"/>
      <c r="L30" s="14"/>
      <c r="M30" s="14"/>
      <c r="N30" s="14"/>
      <c r="O30" s="14"/>
      <c r="P30" s="14"/>
      <c r="Q30" s="14"/>
      <c r="R30" s="14"/>
      <c r="S30" s="16"/>
      <c r="T30" s="16"/>
      <c r="U30" s="16"/>
      <c r="V30" s="77"/>
      <c r="W30" s="77"/>
    </row>
    <row r="31" spans="1:23" s="11" customFormat="1" ht="22.15" customHeight="1" x14ac:dyDescent="0.15">
      <c r="B31" s="366" t="s">
        <v>348</v>
      </c>
      <c r="C31" s="188" t="s">
        <v>349</v>
      </c>
      <c r="D31" s="264">
        <v>-1.74</v>
      </c>
      <c r="E31" s="264">
        <v>-1.77</v>
      </c>
      <c r="F31" s="265">
        <v>2.95</v>
      </c>
      <c r="G31" s="250"/>
      <c r="H31" s="251"/>
      <c r="J31" s="12"/>
      <c r="L31" s="12"/>
      <c r="M31" s="13"/>
      <c r="N31" s="14"/>
      <c r="O31" s="14"/>
      <c r="P31" s="14"/>
      <c r="Q31" s="14"/>
      <c r="R31" s="14"/>
      <c r="S31" s="16"/>
      <c r="T31" s="16"/>
      <c r="U31" s="16"/>
      <c r="V31" s="77"/>
      <c r="W31" s="77"/>
    </row>
    <row r="32" spans="1:23" s="11" customFormat="1" ht="22.15" customHeight="1" x14ac:dyDescent="0.15">
      <c r="B32" s="366"/>
      <c r="C32" s="189" t="s">
        <v>350</v>
      </c>
      <c r="D32" s="257">
        <v>-0.56000000000000005</v>
      </c>
      <c r="E32" s="257">
        <v>1.49</v>
      </c>
      <c r="F32" s="259">
        <v>-1.23</v>
      </c>
      <c r="G32" s="250"/>
      <c r="H32" s="251"/>
      <c r="J32" s="12"/>
      <c r="L32" s="12"/>
      <c r="M32" s="13"/>
      <c r="N32" s="14"/>
      <c r="O32" s="14"/>
      <c r="P32" s="14"/>
      <c r="Q32" s="14"/>
      <c r="R32" s="14"/>
      <c r="S32" s="16"/>
      <c r="T32" s="16"/>
      <c r="U32" s="16"/>
      <c r="V32" s="77"/>
      <c r="W32" s="77"/>
    </row>
    <row r="33" spans="1:23" s="11" customFormat="1" ht="22.15" customHeight="1" x14ac:dyDescent="0.15">
      <c r="A33" s="228"/>
      <c r="B33" s="366"/>
      <c r="C33" s="189" t="s">
        <v>11</v>
      </c>
      <c r="D33" s="257">
        <v>-0.81</v>
      </c>
      <c r="E33" s="257">
        <v>3.25</v>
      </c>
      <c r="F33" s="259">
        <v>1.1399999999999999</v>
      </c>
      <c r="G33" s="250"/>
      <c r="H33" s="251"/>
      <c r="J33" s="12"/>
      <c r="L33" s="12"/>
      <c r="M33" s="13"/>
      <c r="N33" s="14"/>
      <c r="O33" s="14"/>
      <c r="P33" s="14"/>
      <c r="Q33" s="14"/>
      <c r="R33" s="14"/>
      <c r="S33" s="16"/>
      <c r="T33" s="16"/>
      <c r="U33" s="16"/>
      <c r="V33" s="77"/>
      <c r="W33" s="77"/>
    </row>
    <row r="34" spans="1:23" s="11" customFormat="1" ht="22.15" customHeight="1" x14ac:dyDescent="0.15">
      <c r="B34" s="367"/>
      <c r="C34" s="189" t="s">
        <v>351</v>
      </c>
      <c r="D34" s="257">
        <v>0.53</v>
      </c>
      <c r="E34" s="257">
        <v>0.76</v>
      </c>
      <c r="F34" s="259">
        <v>0.49</v>
      </c>
      <c r="G34" s="250"/>
      <c r="H34" s="251"/>
      <c r="J34" s="238"/>
      <c r="L34" s="12"/>
      <c r="M34" s="13"/>
      <c r="N34" s="14"/>
      <c r="O34" s="14"/>
      <c r="P34" s="14"/>
      <c r="Q34" s="14"/>
      <c r="R34" s="14"/>
      <c r="S34" s="16"/>
      <c r="T34" s="16"/>
      <c r="U34" s="16"/>
      <c r="V34" s="77"/>
      <c r="W34" s="77"/>
    </row>
    <row r="35" spans="1:23" s="11" customFormat="1" ht="22.15" customHeight="1" x14ac:dyDescent="0.15">
      <c r="B35" s="368"/>
      <c r="C35" s="219" t="s">
        <v>201</v>
      </c>
      <c r="D35" s="262">
        <v>0.75</v>
      </c>
      <c r="E35" s="262">
        <v>-2.73</v>
      </c>
      <c r="F35" s="266">
        <v>1.29</v>
      </c>
      <c r="G35" s="250"/>
      <c r="H35" s="251"/>
      <c r="J35" s="12"/>
      <c r="L35" s="12"/>
      <c r="M35" s="13"/>
      <c r="N35" s="14"/>
      <c r="O35" s="14"/>
      <c r="P35" s="14"/>
      <c r="Q35" s="14"/>
      <c r="R35" s="14"/>
      <c r="S35" s="14"/>
      <c r="T35" s="14"/>
      <c r="U35" s="14"/>
      <c r="V35" s="14"/>
      <c r="W35" s="14"/>
    </row>
    <row r="36" spans="1:23" s="11" customFormat="1" ht="13.15" customHeight="1" x14ac:dyDescent="0.15">
      <c r="B36" s="95"/>
      <c r="F36" s="109"/>
      <c r="G36" s="107"/>
      <c r="H36" s="108"/>
      <c r="J36" s="12"/>
      <c r="L36" s="12"/>
      <c r="M36" s="13"/>
      <c r="N36" s="14"/>
      <c r="O36" s="14"/>
      <c r="P36" s="14"/>
      <c r="Q36" s="14"/>
      <c r="R36" s="14"/>
      <c r="S36" s="14"/>
      <c r="T36" s="14"/>
      <c r="U36" s="14"/>
      <c r="V36" s="14"/>
      <c r="W36" s="14"/>
    </row>
    <row r="37" spans="1:23" s="5" customFormat="1" ht="12" x14ac:dyDescent="0.15">
      <c r="B37" s="287" t="s">
        <v>352</v>
      </c>
      <c r="C37" s="238"/>
      <c r="D37" s="250"/>
      <c r="E37" s="251"/>
      <c r="F37" s="287"/>
      <c r="G37" s="287"/>
      <c r="H37" s="287"/>
      <c r="I37" s="17"/>
      <c r="J37" s="8"/>
      <c r="L37" s="8"/>
      <c r="M37" s="8"/>
      <c r="N37" s="8"/>
      <c r="O37" s="8"/>
      <c r="P37" s="8"/>
      <c r="Q37" s="8"/>
      <c r="R37" s="8"/>
      <c r="S37" s="8"/>
      <c r="T37" s="8"/>
      <c r="U37" s="8"/>
      <c r="V37" s="8"/>
      <c r="W37" s="8"/>
    </row>
    <row r="38" spans="1:23" s="5" customFormat="1" ht="12" x14ac:dyDescent="0.15">
      <c r="B38" s="287" t="s">
        <v>253</v>
      </c>
      <c r="C38" s="238"/>
      <c r="D38" s="250"/>
      <c r="E38" s="251"/>
      <c r="F38" s="287"/>
      <c r="G38" s="287"/>
      <c r="H38" s="287"/>
      <c r="I38" s="287"/>
      <c r="J38" s="8"/>
    </row>
    <row r="39" spans="1:23" s="5" customFormat="1" ht="12" x14ac:dyDescent="0.15">
      <c r="B39" s="243"/>
      <c r="C39" s="106"/>
      <c r="D39" s="107"/>
      <c r="E39" s="108"/>
      <c r="F39" s="243"/>
      <c r="G39" s="243"/>
      <c r="H39" s="243"/>
      <c r="I39" s="17"/>
      <c r="J39" s="8"/>
    </row>
    <row r="40" spans="1:23" s="5" customFormat="1" ht="25.5" customHeight="1" x14ac:dyDescent="0.15">
      <c r="B40" s="8"/>
      <c r="C40" s="243"/>
      <c r="D40" s="243"/>
      <c r="E40" s="243"/>
      <c r="F40" s="17"/>
      <c r="G40" s="8"/>
      <c r="H40" s="8"/>
      <c r="I40" s="17"/>
      <c r="J40" s="8"/>
    </row>
    <row r="41" spans="1:23" s="5" customFormat="1" ht="25.5" customHeight="1" x14ac:dyDescent="0.15">
      <c r="B41" s="8"/>
      <c r="C41" s="243"/>
      <c r="D41" s="243"/>
      <c r="E41" s="243"/>
      <c r="F41" s="17"/>
      <c r="G41" s="8"/>
      <c r="H41" s="8"/>
      <c r="I41" s="17"/>
      <c r="J41" s="8"/>
    </row>
    <row r="42" spans="1:23" s="5" customFormat="1" ht="25.5" customHeight="1" x14ac:dyDescent="0.15">
      <c r="B42" s="8"/>
      <c r="C42" s="243"/>
      <c r="D42" s="243"/>
      <c r="E42" s="243"/>
      <c r="F42" s="8"/>
      <c r="G42" s="8"/>
      <c r="H42" s="8"/>
      <c r="I42" s="17"/>
      <c r="J42" s="8"/>
    </row>
    <row r="43" spans="1:23" s="5" customFormat="1" ht="26.25" customHeight="1" x14ac:dyDescent="0.15">
      <c r="B43" s="8"/>
      <c r="C43" s="8"/>
      <c r="D43" s="8"/>
      <c r="E43" s="8"/>
      <c r="F43" s="8"/>
      <c r="G43" s="8"/>
      <c r="H43" s="8"/>
      <c r="I43" s="17"/>
      <c r="J43" s="8"/>
    </row>
    <row r="44" spans="1:23" s="5" customFormat="1" ht="15.95" customHeight="1" x14ac:dyDescent="0.15">
      <c r="B44" s="8"/>
      <c r="C44" s="8"/>
      <c r="D44" s="8"/>
      <c r="E44" s="8"/>
      <c r="F44" s="8"/>
      <c r="G44" s="8"/>
      <c r="H44" s="8"/>
      <c r="I44" s="8"/>
      <c r="J44" s="8"/>
    </row>
    <row r="45" spans="1:23" s="5" customFormat="1" ht="15.95" customHeight="1" x14ac:dyDescent="0.15">
      <c r="B45" s="8"/>
      <c r="C45" s="8"/>
      <c r="D45" s="8"/>
      <c r="E45" s="8"/>
      <c r="F45" s="8"/>
      <c r="G45" s="8"/>
      <c r="H45" s="8"/>
      <c r="I45" s="8"/>
      <c r="J45" s="8"/>
    </row>
    <row r="46" spans="1:23" s="5" customFormat="1" ht="15.95" customHeight="1" x14ac:dyDescent="0.15">
      <c r="B46" s="8"/>
      <c r="C46" s="8"/>
      <c r="D46" s="8"/>
      <c r="E46" s="8"/>
      <c r="F46" s="8"/>
      <c r="G46" s="8"/>
      <c r="H46" s="8"/>
      <c r="I46" s="8"/>
      <c r="J46" s="8"/>
    </row>
    <row r="47" spans="1:23" s="5" customFormat="1" ht="15.95" customHeight="1" x14ac:dyDescent="0.15">
      <c r="B47" s="8"/>
      <c r="C47" s="8"/>
      <c r="D47" s="8"/>
      <c r="E47" s="8"/>
      <c r="F47" s="8"/>
      <c r="G47" s="8"/>
      <c r="H47" s="8"/>
      <c r="I47" s="8"/>
      <c r="J47" s="8"/>
    </row>
    <row r="48" spans="1:23" ht="15.95" customHeight="1" x14ac:dyDescent="0.15">
      <c r="B48" s="8"/>
      <c r="C48" s="8"/>
      <c r="D48" s="8"/>
      <c r="E48" s="8"/>
      <c r="F48" s="8"/>
      <c r="G48" s="8"/>
      <c r="H48" s="8"/>
      <c r="I48" s="8"/>
      <c r="J48" s="18"/>
    </row>
    <row r="49" spans="2:10" ht="13.5" customHeight="1" x14ac:dyDescent="0.15">
      <c r="B49" s="18"/>
      <c r="C49" s="8"/>
      <c r="D49" s="8"/>
      <c r="E49" s="8"/>
      <c r="F49" s="18"/>
      <c r="G49" s="18"/>
      <c r="H49" s="18"/>
      <c r="I49" s="18"/>
      <c r="J49" s="18"/>
    </row>
    <row r="50" spans="2:10" ht="15.95" customHeight="1" x14ac:dyDescent="0.15">
      <c r="B50" s="18"/>
      <c r="C50" s="8"/>
      <c r="D50" s="8"/>
      <c r="E50" s="8"/>
      <c r="F50" s="18"/>
      <c r="G50" s="18"/>
      <c r="H50" s="18"/>
      <c r="I50" s="18"/>
      <c r="J50" s="18"/>
    </row>
    <row r="51" spans="2:10" ht="15.95" customHeight="1" x14ac:dyDescent="0.15">
      <c r="B51" s="18"/>
      <c r="C51" s="8"/>
      <c r="D51" s="8"/>
      <c r="E51" s="8"/>
      <c r="F51" s="18"/>
      <c r="G51" s="18"/>
      <c r="H51" s="18"/>
      <c r="I51" s="18"/>
      <c r="J51" s="18"/>
    </row>
    <row r="52" spans="2:10" ht="15.75" customHeight="1" x14ac:dyDescent="0.15">
      <c r="B52" s="18"/>
      <c r="C52" s="18"/>
      <c r="D52" s="18"/>
      <c r="E52" s="18"/>
      <c r="F52" s="18"/>
      <c r="G52" s="18"/>
      <c r="H52" s="18"/>
      <c r="I52" s="18"/>
      <c r="J52" s="18"/>
    </row>
    <row r="53" spans="2:10" ht="15.95" customHeight="1" x14ac:dyDescent="0.15">
      <c r="B53" s="18"/>
      <c r="C53" s="18"/>
      <c r="D53" s="19"/>
      <c r="E53" s="19"/>
      <c r="F53" s="18"/>
      <c r="G53" s="18"/>
      <c r="H53" s="18"/>
      <c r="I53" s="18"/>
      <c r="J53" s="18"/>
    </row>
    <row r="54" spans="2:10" ht="13.5" hidden="1" customHeight="1" x14ac:dyDescent="0.15">
      <c r="B54" s="18"/>
      <c r="C54" s="18"/>
      <c r="D54" s="18"/>
      <c r="E54" s="18"/>
      <c r="F54" s="18"/>
      <c r="G54" s="18"/>
      <c r="H54" s="18"/>
      <c r="I54" s="18"/>
      <c r="J54" s="18"/>
    </row>
    <row r="55" spans="2:10" ht="13.5" hidden="1" customHeight="1" x14ac:dyDescent="0.15">
      <c r="B55" s="18"/>
      <c r="C55" s="18"/>
      <c r="D55" s="18"/>
      <c r="E55" s="18"/>
      <c r="F55" s="18"/>
      <c r="G55" s="18"/>
      <c r="H55" s="18"/>
      <c r="I55" s="18"/>
      <c r="J55" s="18"/>
    </row>
    <row r="56" spans="2:10" ht="13.5" hidden="1" customHeight="1" x14ac:dyDescent="0.15">
      <c r="B56" s="18"/>
      <c r="C56" s="18"/>
      <c r="D56" s="19"/>
      <c r="E56" s="19"/>
      <c r="F56" s="18"/>
      <c r="G56" s="18"/>
      <c r="H56" s="18"/>
      <c r="I56" s="18"/>
      <c r="J56" s="18"/>
    </row>
    <row r="57" spans="2:10" ht="15.95" customHeight="1" x14ac:dyDescent="0.15">
      <c r="B57" s="18"/>
      <c r="C57" s="18"/>
      <c r="D57" s="18"/>
      <c r="E57" s="18"/>
      <c r="F57" s="18"/>
      <c r="G57" s="18"/>
      <c r="H57" s="18"/>
      <c r="I57" s="18"/>
      <c r="J57" s="18"/>
    </row>
    <row r="58" spans="2:10" ht="15.95" customHeight="1" x14ac:dyDescent="0.15">
      <c r="C58" s="18"/>
      <c r="D58" s="18"/>
      <c r="E58" s="18"/>
    </row>
    <row r="59" spans="2:10" ht="15.95" customHeight="1" x14ac:dyDescent="0.15">
      <c r="C59" s="18"/>
      <c r="D59" s="18"/>
      <c r="E59" s="18"/>
    </row>
    <row r="60" spans="2:10" ht="15.95" customHeight="1" x14ac:dyDescent="0.15">
      <c r="C60" s="18"/>
      <c r="D60" s="18"/>
      <c r="E60" s="18"/>
    </row>
    <row r="61" spans="2:10" ht="15.95" customHeight="1" x14ac:dyDescent="0.15"/>
  </sheetData>
  <mergeCells count="9">
    <mergeCell ref="B11:C12"/>
    <mergeCell ref="B18:B24"/>
    <mergeCell ref="B25:B30"/>
    <mergeCell ref="B31:B35"/>
    <mergeCell ref="D4:F4"/>
    <mergeCell ref="B5:C6"/>
    <mergeCell ref="D5:F5"/>
    <mergeCell ref="B7:C8"/>
    <mergeCell ref="B9:C10"/>
  </mergeCells>
  <phoneticPr fontId="9"/>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oddFooter>
  </headerFooter>
  <ignoredErrors>
    <ignoredError sqref="A4 A16 E12 F10:F1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view="pageBreakPreview" zoomScaleNormal="100" zoomScaleSheetLayoutView="100" workbookViewId="0"/>
  </sheetViews>
  <sheetFormatPr defaultColWidth="9" defaultRowHeight="15" customHeight="1" x14ac:dyDescent="0.15"/>
  <cols>
    <col min="1" max="1" width="25.375" style="55" customWidth="1"/>
    <col min="2" max="2" width="16.375" style="55" customWidth="1"/>
    <col min="3" max="8" width="6.375" style="55" customWidth="1"/>
    <col min="9" max="9" width="2.625" style="55" customWidth="1"/>
    <col min="10" max="16384" width="9" style="55"/>
  </cols>
  <sheetData>
    <row r="1" spans="1:1" ht="20.100000000000001" customHeight="1" x14ac:dyDescent="0.15">
      <c r="A1" s="7" t="s">
        <v>124</v>
      </c>
    </row>
    <row r="3" spans="1:1" ht="15" customHeight="1" x14ac:dyDescent="0.15">
      <c r="A3" s="5" t="s">
        <v>121</v>
      </c>
    </row>
    <row r="26" spans="1:10" ht="15" customHeight="1" thickBot="1" x14ac:dyDescent="0.2">
      <c r="A26" s="5" t="s">
        <v>132</v>
      </c>
    </row>
    <row r="27" spans="1:10" ht="15" customHeight="1" x14ac:dyDescent="0.15">
      <c r="A27" s="70"/>
      <c r="B27" s="71"/>
      <c r="C27" s="372" t="s">
        <v>408</v>
      </c>
      <c r="D27" s="373"/>
      <c r="E27" s="374"/>
      <c r="F27" s="373" t="s">
        <v>429</v>
      </c>
      <c r="G27" s="373"/>
      <c r="H27" s="373"/>
    </row>
    <row r="28" spans="1:10" ht="15" customHeight="1" thickBot="1" x14ac:dyDescent="0.2">
      <c r="A28" s="74"/>
      <c r="B28" s="75"/>
      <c r="C28" s="295" t="s">
        <v>412</v>
      </c>
      <c r="D28" s="298" t="s">
        <v>413</v>
      </c>
      <c r="E28" s="337" t="s">
        <v>414</v>
      </c>
      <c r="F28" s="298" t="s">
        <v>430</v>
      </c>
      <c r="G28" s="298" t="s">
        <v>431</v>
      </c>
      <c r="H28" s="298" t="s">
        <v>432</v>
      </c>
    </row>
    <row r="29" spans="1:10" ht="15" customHeight="1" x14ac:dyDescent="0.15">
      <c r="A29" s="120" t="s">
        <v>120</v>
      </c>
      <c r="B29" s="237"/>
      <c r="C29" s="300">
        <v>129.1</v>
      </c>
      <c r="D29" s="301">
        <v>127.7</v>
      </c>
      <c r="E29" s="338">
        <v>127.2</v>
      </c>
      <c r="F29" s="301">
        <v>123.4</v>
      </c>
      <c r="G29" s="301">
        <v>122.5</v>
      </c>
      <c r="H29" s="301">
        <v>122.4</v>
      </c>
      <c r="J29" s="283"/>
    </row>
    <row r="30" spans="1:10" ht="15" customHeight="1" thickBot="1" x14ac:dyDescent="0.2">
      <c r="A30" s="122"/>
      <c r="B30" s="123" t="s">
        <v>115</v>
      </c>
      <c r="C30" s="321">
        <v>1.8999999999999915</v>
      </c>
      <c r="D30" s="322">
        <v>-1.3999999999999915</v>
      </c>
      <c r="E30" s="339">
        <v>-0.5</v>
      </c>
      <c r="F30" s="322">
        <v>-3.7999999999999972</v>
      </c>
      <c r="G30" s="322">
        <v>-0.90000000000000568</v>
      </c>
      <c r="H30" s="322">
        <v>-9.9999999999994316E-2</v>
      </c>
    </row>
    <row r="31" spans="1:10" ht="15" customHeight="1" x14ac:dyDescent="0.15">
      <c r="A31" s="58" t="s">
        <v>134</v>
      </c>
      <c r="B31" s="66" t="s">
        <v>118</v>
      </c>
      <c r="C31" s="302">
        <v>-8.0000000000000071E-2</v>
      </c>
      <c r="D31" s="303">
        <v>-0.11999999999999988</v>
      </c>
      <c r="E31" s="340">
        <v>0.16999999999999971</v>
      </c>
      <c r="F31" s="304">
        <v>-0.12999999999999989</v>
      </c>
      <c r="G31" s="304">
        <v>-0.10999999999999988</v>
      </c>
      <c r="H31" s="304">
        <v>0.18999999999999995</v>
      </c>
    </row>
    <row r="32" spans="1:10" ht="15" customHeight="1" x14ac:dyDescent="0.15">
      <c r="A32" s="67"/>
      <c r="B32" s="69" t="s">
        <v>116</v>
      </c>
      <c r="C32" s="305">
        <v>-0.83</v>
      </c>
      <c r="D32" s="306">
        <v>-1.26</v>
      </c>
      <c r="E32" s="341">
        <v>1.85</v>
      </c>
      <c r="F32" s="306">
        <v>-1.34</v>
      </c>
      <c r="G32" s="306">
        <v>-1.0900000000000001</v>
      </c>
      <c r="H32" s="306">
        <v>1.88</v>
      </c>
    </row>
    <row r="33" spans="1:11" ht="15" customHeight="1" x14ac:dyDescent="0.15">
      <c r="A33" s="58" t="s">
        <v>135</v>
      </c>
      <c r="B33" s="66" t="s">
        <v>119</v>
      </c>
      <c r="C33" s="307">
        <v>3.3</v>
      </c>
      <c r="D33" s="297">
        <v>-0.2</v>
      </c>
      <c r="E33" s="342">
        <v>-2.7</v>
      </c>
      <c r="F33" s="297">
        <v>-2.4</v>
      </c>
      <c r="G33" s="297">
        <v>1.2</v>
      </c>
      <c r="H33" s="297">
        <v>-3.2</v>
      </c>
    </row>
    <row r="34" spans="1:11" ht="15" customHeight="1" x14ac:dyDescent="0.15">
      <c r="A34" s="58" t="s">
        <v>149</v>
      </c>
      <c r="B34" s="69" t="s">
        <v>116</v>
      </c>
      <c r="C34" s="302">
        <v>0.91</v>
      </c>
      <c r="D34" s="303">
        <v>0.12</v>
      </c>
      <c r="E34" s="343">
        <v>-0.44</v>
      </c>
      <c r="F34" s="303">
        <v>-0.35</v>
      </c>
      <c r="G34" s="303">
        <v>0.43</v>
      </c>
      <c r="H34" s="303">
        <v>-0.53</v>
      </c>
    </row>
    <row r="35" spans="1:11" ht="15" customHeight="1" x14ac:dyDescent="0.15">
      <c r="A35" s="68" t="s">
        <v>136</v>
      </c>
      <c r="B35" s="66" t="s">
        <v>119</v>
      </c>
      <c r="C35" s="308">
        <v>1.7</v>
      </c>
      <c r="D35" s="309">
        <v>-2</v>
      </c>
      <c r="E35" s="344">
        <v>2.6</v>
      </c>
      <c r="F35" s="309">
        <v>-23.3</v>
      </c>
      <c r="G35" s="309">
        <v>-1.6</v>
      </c>
      <c r="H35" s="309">
        <v>-5</v>
      </c>
      <c r="K35" s="61"/>
    </row>
    <row r="36" spans="1:11" ht="15" customHeight="1" x14ac:dyDescent="0.15">
      <c r="A36" s="67"/>
      <c r="B36" s="69" t="s">
        <v>116</v>
      </c>
      <c r="C36" s="305">
        <v>0.32</v>
      </c>
      <c r="D36" s="306">
        <v>-0.53</v>
      </c>
      <c r="E36" s="341">
        <v>0.51</v>
      </c>
      <c r="F36" s="306">
        <v>-2.79</v>
      </c>
      <c r="G36" s="306">
        <v>-0.37</v>
      </c>
      <c r="H36" s="306">
        <v>-1.1299999999999999</v>
      </c>
    </row>
    <row r="37" spans="1:11" ht="15" customHeight="1" x14ac:dyDescent="0.15">
      <c r="A37" s="8" t="s">
        <v>193</v>
      </c>
      <c r="B37" s="64" t="s">
        <v>118</v>
      </c>
      <c r="C37" s="308">
        <v>-4.5</v>
      </c>
      <c r="D37" s="309">
        <v>1.2999999999999972</v>
      </c>
      <c r="E37" s="344">
        <v>9.5</v>
      </c>
      <c r="F37" s="309">
        <v>-7.2999999999999972</v>
      </c>
      <c r="G37" s="309">
        <v>1.9000000000000057</v>
      </c>
      <c r="H37" s="309">
        <v>4.2000000000000028</v>
      </c>
    </row>
    <row r="38" spans="1:11" ht="15" customHeight="1" x14ac:dyDescent="0.15">
      <c r="A38" s="58" t="s">
        <v>365</v>
      </c>
      <c r="B38" s="76" t="s">
        <v>116</v>
      </c>
      <c r="C38" s="302">
        <v>0.85</v>
      </c>
      <c r="D38" s="303">
        <v>-0.28000000000000003</v>
      </c>
      <c r="E38" s="343">
        <v>-1.87</v>
      </c>
      <c r="F38" s="303">
        <v>1.4</v>
      </c>
      <c r="G38" s="303">
        <v>-0.37</v>
      </c>
      <c r="H38" s="303">
        <v>-0.8</v>
      </c>
    </row>
    <row r="39" spans="1:11" ht="15" customHeight="1" x14ac:dyDescent="0.15">
      <c r="A39" s="68" t="s">
        <v>137</v>
      </c>
      <c r="B39" s="66" t="s">
        <v>119</v>
      </c>
      <c r="C39" s="308">
        <v>0</v>
      </c>
      <c r="D39" s="309">
        <v>-4.3</v>
      </c>
      <c r="E39" s="344">
        <v>-11.5</v>
      </c>
      <c r="F39" s="309">
        <v>0</v>
      </c>
      <c r="G39" s="309">
        <v>35.200000000000003</v>
      </c>
      <c r="H39" s="309">
        <v>11.6</v>
      </c>
    </row>
    <row r="40" spans="1:11" ht="15" customHeight="1" x14ac:dyDescent="0.15">
      <c r="A40" s="67"/>
      <c r="B40" s="69" t="s">
        <v>116</v>
      </c>
      <c r="C40" s="305">
        <v>0.03</v>
      </c>
      <c r="D40" s="306">
        <v>-0.22</v>
      </c>
      <c r="E40" s="341">
        <v>-0.6</v>
      </c>
      <c r="F40" s="306">
        <v>0.02</v>
      </c>
      <c r="G40" s="306">
        <v>1.59</v>
      </c>
      <c r="H40" s="306">
        <v>0.59</v>
      </c>
    </row>
    <row r="41" spans="1:11" ht="15" customHeight="1" x14ac:dyDescent="0.15">
      <c r="A41" s="230" t="s">
        <v>305</v>
      </c>
      <c r="B41" s="64" t="s">
        <v>118</v>
      </c>
      <c r="C41" s="308">
        <v>3.6999999999999993</v>
      </c>
      <c r="D41" s="309">
        <v>3.6000000000000014</v>
      </c>
      <c r="E41" s="344">
        <v>3.6999999999999993</v>
      </c>
      <c r="F41" s="309">
        <v>-4</v>
      </c>
      <c r="G41" s="309">
        <v>-4</v>
      </c>
      <c r="H41" s="309">
        <v>-4</v>
      </c>
    </row>
    <row r="42" spans="1:11" ht="15" customHeight="1" x14ac:dyDescent="0.15">
      <c r="A42" s="67" t="s">
        <v>306</v>
      </c>
      <c r="B42" s="69" t="s">
        <v>116</v>
      </c>
      <c r="C42" s="305">
        <v>0.87</v>
      </c>
      <c r="D42" s="306">
        <v>0.83</v>
      </c>
      <c r="E42" s="341">
        <v>0.82</v>
      </c>
      <c r="F42" s="306">
        <v>-0.83</v>
      </c>
      <c r="G42" s="306">
        <v>-0.81</v>
      </c>
      <c r="H42" s="306">
        <v>-0.81</v>
      </c>
    </row>
    <row r="43" spans="1:11" ht="15" customHeight="1" x14ac:dyDescent="0.15">
      <c r="A43" s="58" t="s">
        <v>320</v>
      </c>
      <c r="B43" s="66" t="s">
        <v>119</v>
      </c>
      <c r="C43" s="308">
        <v>0</v>
      </c>
      <c r="D43" s="309">
        <v>0.4</v>
      </c>
      <c r="E43" s="344">
        <v>-0.5</v>
      </c>
      <c r="F43" s="309">
        <v>0.8</v>
      </c>
      <c r="G43" s="309">
        <v>0.2</v>
      </c>
      <c r="H43" s="309">
        <v>1.6</v>
      </c>
    </row>
    <row r="44" spans="1:11" ht="15" customHeight="1" x14ac:dyDescent="0.15">
      <c r="A44" s="58"/>
      <c r="B44" s="69" t="s">
        <v>116</v>
      </c>
      <c r="C44" s="302">
        <v>-0.36</v>
      </c>
      <c r="D44" s="303">
        <v>-0.11</v>
      </c>
      <c r="E44" s="343">
        <v>-0.77</v>
      </c>
      <c r="F44" s="303">
        <v>0.12</v>
      </c>
      <c r="G44" s="303">
        <v>-0.27</v>
      </c>
      <c r="H44" s="303">
        <v>0.63</v>
      </c>
    </row>
    <row r="45" spans="1:11" ht="15" customHeight="1" x14ac:dyDescent="0.15">
      <c r="A45" s="29" t="s">
        <v>117</v>
      </c>
      <c r="B45" s="66"/>
      <c r="C45" s="310"/>
      <c r="D45" s="311"/>
      <c r="E45" s="345"/>
      <c r="F45" s="311"/>
      <c r="G45" s="311"/>
      <c r="H45" s="311"/>
    </row>
    <row r="46" spans="1:11" ht="15" customHeight="1" thickBot="1" x14ac:dyDescent="0.2">
      <c r="A46" s="58"/>
      <c r="B46" s="64" t="s">
        <v>116</v>
      </c>
      <c r="C46" s="312">
        <v>0.1</v>
      </c>
      <c r="D46" s="313">
        <v>0.05</v>
      </c>
      <c r="E46" s="346">
        <v>-0.01</v>
      </c>
      <c r="F46" s="313">
        <v>0.02</v>
      </c>
      <c r="G46" s="313">
        <v>0.01</v>
      </c>
      <c r="H46" s="313">
        <v>0.05</v>
      </c>
    </row>
    <row r="47" spans="1:11" ht="15" customHeight="1" x14ac:dyDescent="0.15">
      <c r="A47" s="120" t="s">
        <v>277</v>
      </c>
      <c r="B47" s="121"/>
      <c r="C47" s="314">
        <v>128.5</v>
      </c>
      <c r="D47" s="315">
        <v>128</v>
      </c>
      <c r="E47" s="347">
        <v>128</v>
      </c>
      <c r="F47" s="301">
        <v>126.1</v>
      </c>
      <c r="G47" s="301">
        <v>124.4</v>
      </c>
      <c r="H47" s="301">
        <v>122.8</v>
      </c>
    </row>
    <row r="48" spans="1:11" ht="15" customHeight="1" x14ac:dyDescent="0.15">
      <c r="A48" s="24"/>
      <c r="B48" s="124" t="s">
        <v>115</v>
      </c>
      <c r="C48" s="316">
        <v>-0.19999999999998863</v>
      </c>
      <c r="D48" s="317">
        <v>-0.5</v>
      </c>
      <c r="E48" s="348">
        <v>0</v>
      </c>
      <c r="F48" s="327">
        <v>-1.9000000000000057</v>
      </c>
      <c r="G48" s="317">
        <v>-1.6999999999999886</v>
      </c>
      <c r="H48" s="317">
        <v>-1.6000000000000085</v>
      </c>
    </row>
    <row r="49" spans="1:9" ht="15" customHeight="1" x14ac:dyDescent="0.15">
      <c r="A49" s="19" t="s">
        <v>278</v>
      </c>
      <c r="B49" s="125"/>
      <c r="C49" s="318">
        <v>129.9</v>
      </c>
      <c r="D49" s="319">
        <v>129.4</v>
      </c>
      <c r="E49" s="349">
        <v>128.6</v>
      </c>
      <c r="F49" s="320">
        <v>127.6</v>
      </c>
      <c r="G49" s="320">
        <v>126.6</v>
      </c>
      <c r="H49" s="320">
        <v>125.6</v>
      </c>
    </row>
    <row r="50" spans="1:9" ht="15" customHeight="1" thickBot="1" x14ac:dyDescent="0.2">
      <c r="A50" s="122"/>
      <c r="B50" s="123" t="s">
        <v>115</v>
      </c>
      <c r="C50" s="321">
        <v>-0.69999999999998863</v>
      </c>
      <c r="D50" s="322">
        <v>-0.5</v>
      </c>
      <c r="E50" s="339">
        <v>-0.80000000000001137</v>
      </c>
      <c r="F50" s="322">
        <v>-1</v>
      </c>
      <c r="G50" s="322">
        <v>-1</v>
      </c>
      <c r="H50" s="322">
        <v>-1</v>
      </c>
    </row>
    <row r="51" spans="1:9" ht="15" customHeight="1" x14ac:dyDescent="0.15">
      <c r="A51" s="58"/>
      <c r="B51" s="58"/>
      <c r="C51" s="83"/>
      <c r="D51" s="83"/>
      <c r="E51" s="83"/>
      <c r="F51" s="83"/>
      <c r="G51" s="83"/>
      <c r="H51" s="83"/>
    </row>
    <row r="52" spans="1:9" ht="15" customHeight="1" x14ac:dyDescent="0.15">
      <c r="A52" s="375" t="s">
        <v>328</v>
      </c>
      <c r="B52" s="375"/>
      <c r="C52" s="375"/>
      <c r="D52" s="375"/>
      <c r="E52" s="375"/>
      <c r="F52" s="375"/>
      <c r="G52" s="375"/>
      <c r="H52" s="375"/>
      <c r="I52" s="375"/>
    </row>
    <row r="53" spans="1:9" ht="15" customHeight="1" x14ac:dyDescent="0.15">
      <c r="A53" s="375" t="s">
        <v>327</v>
      </c>
      <c r="B53" s="375"/>
      <c r="C53" s="375"/>
      <c r="D53" s="375"/>
      <c r="E53" s="375"/>
      <c r="F53" s="375"/>
      <c r="G53" s="375"/>
      <c r="H53" s="375"/>
      <c r="I53" s="375"/>
    </row>
    <row r="54" spans="1:9" ht="15" customHeight="1" x14ac:dyDescent="0.15">
      <c r="A54" s="375"/>
      <c r="B54" s="375"/>
      <c r="C54" s="375"/>
      <c r="D54" s="375"/>
      <c r="E54" s="375"/>
      <c r="F54" s="375"/>
      <c r="G54" s="375"/>
      <c r="H54" s="375"/>
      <c r="I54" s="375"/>
    </row>
    <row r="55" spans="1:9" ht="15" customHeight="1" x14ac:dyDescent="0.15">
      <c r="A55" s="375"/>
      <c r="B55" s="375"/>
      <c r="C55" s="375"/>
      <c r="D55" s="375"/>
      <c r="E55" s="375"/>
      <c r="F55" s="375"/>
      <c r="G55" s="375"/>
      <c r="H55" s="375"/>
      <c r="I55" s="375"/>
    </row>
    <row r="56" spans="1:9" ht="15" customHeight="1" x14ac:dyDescent="0.15">
      <c r="A56" s="375"/>
      <c r="B56" s="375"/>
      <c r="C56" s="375"/>
      <c r="D56" s="375"/>
      <c r="E56" s="375"/>
      <c r="F56" s="375"/>
      <c r="G56" s="375"/>
      <c r="H56" s="375"/>
      <c r="I56" s="375"/>
    </row>
    <row r="58" spans="1:9" ht="15" customHeight="1" x14ac:dyDescent="0.15">
      <c r="A58" s="375"/>
      <c r="B58" s="375"/>
      <c r="C58" s="375"/>
      <c r="D58" s="375"/>
      <c r="E58" s="375"/>
      <c r="F58" s="375"/>
      <c r="G58" s="375"/>
      <c r="H58" s="375"/>
      <c r="I58" s="375"/>
    </row>
    <row r="61" spans="1:9" ht="15" customHeight="1" x14ac:dyDescent="0.15">
      <c r="A61" s="375"/>
      <c r="B61" s="375"/>
      <c r="C61" s="375"/>
      <c r="D61" s="375"/>
      <c r="E61" s="375"/>
      <c r="F61" s="375"/>
      <c r="G61" s="375"/>
      <c r="H61" s="375"/>
      <c r="I61" s="375"/>
    </row>
    <row r="62" spans="1:9" ht="15" customHeight="1" x14ac:dyDescent="0.15">
      <c r="A62" s="375"/>
      <c r="B62" s="375"/>
      <c r="C62" s="375"/>
      <c r="D62" s="375"/>
      <c r="E62" s="375"/>
      <c r="F62" s="375"/>
      <c r="G62" s="375"/>
      <c r="H62" s="375"/>
      <c r="I62" s="375"/>
    </row>
    <row r="63" spans="1:9" ht="15" customHeight="1" x14ac:dyDescent="0.15">
      <c r="A63" s="93"/>
      <c r="B63" s="93"/>
      <c r="C63" s="93"/>
      <c r="D63" s="93"/>
      <c r="E63" s="93"/>
      <c r="F63" s="93"/>
      <c r="G63" s="93"/>
      <c r="H63" s="93"/>
      <c r="I63" s="93"/>
    </row>
  </sheetData>
  <mergeCells count="10">
    <mergeCell ref="C27:E27"/>
    <mergeCell ref="F27:H27"/>
    <mergeCell ref="A54:I54"/>
    <mergeCell ref="A62:I62"/>
    <mergeCell ref="A52:I52"/>
    <mergeCell ref="A53:I53"/>
    <mergeCell ref="A58:I58"/>
    <mergeCell ref="A55:I55"/>
    <mergeCell ref="A56:I56"/>
    <mergeCell ref="A61:I61"/>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view="pageBreakPreview" zoomScaleNormal="100" zoomScaleSheetLayoutView="100" workbookViewId="0"/>
  </sheetViews>
  <sheetFormatPr defaultColWidth="9" defaultRowHeight="15" customHeight="1" x14ac:dyDescent="0.15"/>
  <cols>
    <col min="1" max="1" width="25.375" style="55" customWidth="1"/>
    <col min="2" max="2" width="16.375" style="55" customWidth="1"/>
    <col min="3" max="8" width="6.375" style="55" customWidth="1"/>
    <col min="9" max="9" width="2.625" style="55" customWidth="1"/>
    <col min="10" max="16384" width="9" style="55"/>
  </cols>
  <sheetData>
    <row r="1" spans="1:1" ht="20.100000000000001" customHeight="1" x14ac:dyDescent="0.15">
      <c r="A1" s="54" t="s">
        <v>125</v>
      </c>
    </row>
    <row r="2" spans="1:1" ht="15" customHeight="1" x14ac:dyDescent="0.15">
      <c r="A2" s="1"/>
    </row>
    <row r="3" spans="1:1" ht="15" customHeight="1" x14ac:dyDescent="0.15">
      <c r="A3" s="4" t="s">
        <v>121</v>
      </c>
    </row>
    <row r="26" spans="1:9" ht="15" customHeight="1" thickBot="1" x14ac:dyDescent="0.2">
      <c r="A26" s="4" t="s">
        <v>132</v>
      </c>
    </row>
    <row r="27" spans="1:9" ht="15" customHeight="1" x14ac:dyDescent="0.15">
      <c r="A27" s="70"/>
      <c r="B27" s="71"/>
      <c r="C27" s="372" t="s">
        <v>408</v>
      </c>
      <c r="D27" s="373"/>
      <c r="E27" s="374"/>
      <c r="F27" s="373" t="s">
        <v>429</v>
      </c>
      <c r="G27" s="373"/>
      <c r="H27" s="373"/>
    </row>
    <row r="28" spans="1:9" ht="15" customHeight="1" thickBot="1" x14ac:dyDescent="0.2">
      <c r="A28" s="72"/>
      <c r="B28" s="73"/>
      <c r="C28" s="295" t="s">
        <v>412</v>
      </c>
      <c r="D28" s="298" t="s">
        <v>413</v>
      </c>
      <c r="E28" s="337" t="s">
        <v>414</v>
      </c>
      <c r="F28" s="298" t="s">
        <v>430</v>
      </c>
      <c r="G28" s="298" t="s">
        <v>431</v>
      </c>
      <c r="H28" s="298" t="s">
        <v>432</v>
      </c>
    </row>
    <row r="29" spans="1:9" ht="15" customHeight="1" x14ac:dyDescent="0.15">
      <c r="A29" s="129" t="s">
        <v>122</v>
      </c>
      <c r="B29" s="236"/>
      <c r="C29" s="300">
        <v>115.3</v>
      </c>
      <c r="D29" s="301">
        <v>112.6</v>
      </c>
      <c r="E29" s="338">
        <v>110.3</v>
      </c>
      <c r="F29" s="301">
        <v>110.4</v>
      </c>
      <c r="G29" s="301">
        <v>110.2</v>
      </c>
      <c r="H29" s="301">
        <v>112.6</v>
      </c>
      <c r="I29" s="55" t="s">
        <v>205</v>
      </c>
    </row>
    <row r="30" spans="1:9" ht="15" customHeight="1" thickBot="1" x14ac:dyDescent="0.2">
      <c r="A30" s="62"/>
      <c r="B30" s="63" t="s">
        <v>115</v>
      </c>
      <c r="C30" s="321">
        <v>2.3999999999999915</v>
      </c>
      <c r="D30" s="322">
        <v>-2.7000000000000028</v>
      </c>
      <c r="E30" s="339">
        <v>-2.2999999999999972</v>
      </c>
      <c r="F30" s="322">
        <v>0.10000000000000853</v>
      </c>
      <c r="G30" s="322">
        <v>-0.20000000000000284</v>
      </c>
      <c r="H30" s="322">
        <v>2.3999999999999915</v>
      </c>
      <c r="I30" s="55" t="s">
        <v>205</v>
      </c>
    </row>
    <row r="31" spans="1:9" ht="15" customHeight="1" x14ac:dyDescent="0.15">
      <c r="A31" s="58" t="s">
        <v>139</v>
      </c>
      <c r="B31" s="66" t="s">
        <v>118</v>
      </c>
      <c r="C31" s="323">
        <v>-1.9999999999999796E-2</v>
      </c>
      <c r="D31" s="303">
        <v>-4.0000000000000036E-2</v>
      </c>
      <c r="E31" s="343">
        <v>2.0000000000000018E-2</v>
      </c>
      <c r="F31" s="304">
        <v>-5.0000000000000044E-2</v>
      </c>
      <c r="G31" s="304">
        <v>2.0000000000000018E-2</v>
      </c>
      <c r="H31" s="304">
        <v>0</v>
      </c>
    </row>
    <row r="32" spans="1:9" ht="15" customHeight="1" x14ac:dyDescent="0.15">
      <c r="A32" s="67"/>
      <c r="B32" s="69" t="s">
        <v>116</v>
      </c>
      <c r="C32" s="305">
        <v>-0.35</v>
      </c>
      <c r="D32" s="306">
        <v>-0.78</v>
      </c>
      <c r="E32" s="341">
        <v>0.51</v>
      </c>
      <c r="F32" s="306">
        <v>-0.97</v>
      </c>
      <c r="G32" s="306">
        <v>0.51</v>
      </c>
      <c r="H32" s="306">
        <v>7.0000000000000007E-2</v>
      </c>
    </row>
    <row r="33" spans="1:9" ht="15" customHeight="1" x14ac:dyDescent="0.15">
      <c r="A33" s="8" t="s">
        <v>307</v>
      </c>
      <c r="B33" s="66" t="s">
        <v>118</v>
      </c>
      <c r="C33" s="307">
        <v>10.099999999999998</v>
      </c>
      <c r="D33" s="297">
        <v>-0.19999999999999929</v>
      </c>
      <c r="E33" s="342">
        <v>-0.39999999999999858</v>
      </c>
      <c r="F33" s="297">
        <v>-0.90000000000000036</v>
      </c>
      <c r="G33" s="297">
        <v>1.9999999999999982</v>
      </c>
      <c r="H33" s="297">
        <v>-9.3999999999999986</v>
      </c>
    </row>
    <row r="34" spans="1:9" ht="15" customHeight="1" x14ac:dyDescent="0.15">
      <c r="A34" s="58" t="s">
        <v>308</v>
      </c>
      <c r="B34" s="65" t="s">
        <v>116</v>
      </c>
      <c r="C34" s="302">
        <v>-0.96</v>
      </c>
      <c r="D34" s="303">
        <v>-0.02</v>
      </c>
      <c r="E34" s="343">
        <v>0.01</v>
      </c>
      <c r="F34" s="303">
        <v>0.05</v>
      </c>
      <c r="G34" s="303">
        <v>-0.22</v>
      </c>
      <c r="H34" s="303">
        <v>0.86</v>
      </c>
    </row>
    <row r="35" spans="1:9" ht="15" customHeight="1" x14ac:dyDescent="0.15">
      <c r="A35" s="68" t="s">
        <v>138</v>
      </c>
      <c r="B35" s="66" t="s">
        <v>119</v>
      </c>
      <c r="C35" s="308">
        <v>10.7</v>
      </c>
      <c r="D35" s="309">
        <v>-4.3</v>
      </c>
      <c r="E35" s="344">
        <v>-7.5</v>
      </c>
      <c r="F35" s="309">
        <v>3.6</v>
      </c>
      <c r="G35" s="309">
        <v>-2.7</v>
      </c>
      <c r="H35" s="309">
        <v>2.8</v>
      </c>
    </row>
    <row r="36" spans="1:9" ht="15" customHeight="1" x14ac:dyDescent="0.15">
      <c r="A36" s="79"/>
      <c r="B36" s="69" t="s">
        <v>116</v>
      </c>
      <c r="C36" s="302">
        <v>1.38</v>
      </c>
      <c r="D36" s="303">
        <v>-0.76</v>
      </c>
      <c r="E36" s="343">
        <v>-1.1499999999999999</v>
      </c>
      <c r="F36" s="303">
        <v>0.59</v>
      </c>
      <c r="G36" s="303">
        <v>-0.44</v>
      </c>
      <c r="H36" s="303">
        <v>0.47</v>
      </c>
    </row>
    <row r="37" spans="1:9" ht="15" customHeight="1" x14ac:dyDescent="0.15">
      <c r="A37" s="58" t="s">
        <v>324</v>
      </c>
      <c r="B37" s="66" t="s">
        <v>119</v>
      </c>
      <c r="C37" s="308">
        <v>10.9</v>
      </c>
      <c r="D37" s="309">
        <v>-1.1000000000000001</v>
      </c>
      <c r="E37" s="344">
        <v>-10.5</v>
      </c>
      <c r="F37" s="309">
        <v>8.3000000000000007</v>
      </c>
      <c r="G37" s="309">
        <v>-2.7</v>
      </c>
      <c r="H37" s="309">
        <v>7.5</v>
      </c>
    </row>
    <row r="38" spans="1:9" ht="15" customHeight="1" x14ac:dyDescent="0.15">
      <c r="A38" s="269"/>
      <c r="B38" s="69" t="s">
        <v>116</v>
      </c>
      <c r="C38" s="305">
        <v>1.51</v>
      </c>
      <c r="D38" s="306">
        <v>-0.21</v>
      </c>
      <c r="E38" s="341">
        <v>-1.29</v>
      </c>
      <c r="F38" s="306">
        <v>1.03</v>
      </c>
      <c r="G38" s="306">
        <v>-0.51</v>
      </c>
      <c r="H38" s="306">
        <v>1.35</v>
      </c>
    </row>
    <row r="39" spans="1:9" ht="15" customHeight="1" x14ac:dyDescent="0.15">
      <c r="A39" s="68" t="s">
        <v>325</v>
      </c>
      <c r="B39" s="64" t="s">
        <v>118</v>
      </c>
      <c r="C39" s="307">
        <v>-0.60000000000000009</v>
      </c>
      <c r="D39" s="297">
        <v>-1.3</v>
      </c>
      <c r="E39" s="342">
        <v>0.10000000000000009</v>
      </c>
      <c r="F39" s="297">
        <v>-2</v>
      </c>
      <c r="G39" s="297">
        <v>2.2000000000000002</v>
      </c>
      <c r="H39" s="297">
        <v>1.2000000000000002</v>
      </c>
    </row>
    <row r="40" spans="1:9" ht="15" customHeight="1" x14ac:dyDescent="0.15">
      <c r="A40" s="67" t="s">
        <v>268</v>
      </c>
      <c r="B40" s="64" t="s">
        <v>116</v>
      </c>
      <c r="C40" s="302">
        <v>-0.11</v>
      </c>
      <c r="D40" s="303">
        <v>-0.24</v>
      </c>
      <c r="E40" s="343">
        <v>0.02</v>
      </c>
      <c r="F40" s="303">
        <v>-0.36</v>
      </c>
      <c r="G40" s="303">
        <v>0.4</v>
      </c>
      <c r="H40" s="303">
        <v>0.22</v>
      </c>
    </row>
    <row r="41" spans="1:9" ht="15" customHeight="1" x14ac:dyDescent="0.15">
      <c r="A41" s="58" t="s">
        <v>326</v>
      </c>
      <c r="B41" s="66" t="s">
        <v>119</v>
      </c>
      <c r="C41" s="308">
        <v>6.5</v>
      </c>
      <c r="D41" s="309">
        <v>-4.4000000000000004</v>
      </c>
      <c r="E41" s="344">
        <v>-3.1</v>
      </c>
      <c r="F41" s="309">
        <v>-1.6</v>
      </c>
      <c r="G41" s="309">
        <v>0.7</v>
      </c>
      <c r="H41" s="309">
        <v>-4.2</v>
      </c>
    </row>
    <row r="42" spans="1:9" ht="15" customHeight="1" thickBot="1" x14ac:dyDescent="0.2">
      <c r="A42" s="58" t="s">
        <v>269</v>
      </c>
      <c r="B42" s="64" t="s">
        <v>116</v>
      </c>
      <c r="C42" s="305">
        <v>0.92</v>
      </c>
      <c r="D42" s="306">
        <v>-0.66</v>
      </c>
      <c r="E42" s="341">
        <v>-0.46</v>
      </c>
      <c r="F42" s="306">
        <v>-0.23</v>
      </c>
      <c r="G42" s="306">
        <v>0.1</v>
      </c>
      <c r="H42" s="306">
        <v>-0.61</v>
      </c>
      <c r="I42" s="55" t="s">
        <v>205</v>
      </c>
    </row>
    <row r="43" spans="1:9" ht="15" customHeight="1" x14ac:dyDescent="0.15">
      <c r="A43" s="129" t="s">
        <v>277</v>
      </c>
      <c r="B43" s="60"/>
      <c r="C43" s="314">
        <v>115.1</v>
      </c>
      <c r="D43" s="315">
        <v>113.6</v>
      </c>
      <c r="E43" s="347">
        <v>112.7</v>
      </c>
      <c r="F43" s="315">
        <v>111.1</v>
      </c>
      <c r="G43" s="301">
        <v>110.3</v>
      </c>
      <c r="H43" s="301">
        <v>111.1</v>
      </c>
    </row>
    <row r="44" spans="1:9" ht="15" customHeight="1" x14ac:dyDescent="0.15">
      <c r="A44" s="67"/>
      <c r="B44" s="69" t="s">
        <v>115</v>
      </c>
      <c r="C44" s="316">
        <v>0.19999999999998863</v>
      </c>
      <c r="D44" s="317">
        <v>-1.5</v>
      </c>
      <c r="E44" s="348">
        <v>-0.89999999999999147</v>
      </c>
      <c r="F44" s="317">
        <v>-1.6000000000000085</v>
      </c>
      <c r="G44" s="317">
        <v>-0.79999999999999716</v>
      </c>
      <c r="H44" s="317">
        <v>0.79999999999999716</v>
      </c>
      <c r="I44" s="78"/>
    </row>
    <row r="45" spans="1:9" ht="15" customHeight="1" x14ac:dyDescent="0.15">
      <c r="A45" s="130" t="s">
        <v>278</v>
      </c>
      <c r="B45" s="64"/>
      <c r="C45" s="318">
        <v>115.2</v>
      </c>
      <c r="D45" s="319">
        <v>114.8</v>
      </c>
      <c r="E45" s="349">
        <v>114.1</v>
      </c>
      <c r="F45" s="319">
        <v>113.3</v>
      </c>
      <c r="G45" s="320">
        <v>112.7</v>
      </c>
      <c r="H45" s="320">
        <v>112</v>
      </c>
    </row>
    <row r="46" spans="1:9" ht="15" customHeight="1" thickBot="1" x14ac:dyDescent="0.2">
      <c r="A46" s="62"/>
      <c r="B46" s="63" t="s">
        <v>115</v>
      </c>
      <c r="C46" s="321">
        <v>0</v>
      </c>
      <c r="D46" s="322">
        <v>-0.40000000000000568</v>
      </c>
      <c r="E46" s="339">
        <v>-0.70000000000000284</v>
      </c>
      <c r="F46" s="322">
        <v>-0.79999999999999716</v>
      </c>
      <c r="G46" s="322">
        <v>-0.59999999999999432</v>
      </c>
      <c r="H46" s="322">
        <v>-0.70000000000000284</v>
      </c>
    </row>
    <row r="47" spans="1:9" ht="15" customHeight="1" x14ac:dyDescent="0.15">
      <c r="A47" s="94"/>
      <c r="B47" s="94"/>
      <c r="C47" s="94"/>
      <c r="D47" s="94"/>
      <c r="E47" s="94"/>
      <c r="F47" s="94"/>
      <c r="G47" s="94"/>
      <c r="H47" s="94"/>
      <c r="I47" s="94"/>
    </row>
    <row r="48" spans="1:9" ht="15" customHeight="1" x14ac:dyDescent="0.15">
      <c r="A48" s="377"/>
      <c r="B48" s="377"/>
      <c r="C48" s="377"/>
      <c r="D48" s="377"/>
      <c r="E48" s="377"/>
      <c r="F48" s="377"/>
      <c r="G48" s="377"/>
      <c r="H48" s="377"/>
      <c r="I48" s="377"/>
    </row>
    <row r="49" spans="1:9" ht="15" customHeight="1" x14ac:dyDescent="0.15">
      <c r="A49" s="375"/>
      <c r="B49" s="375"/>
      <c r="C49" s="375"/>
      <c r="D49" s="375"/>
      <c r="E49" s="375"/>
      <c r="F49" s="375"/>
      <c r="G49" s="375"/>
      <c r="H49" s="375"/>
      <c r="I49" s="375"/>
    </row>
    <row r="50" spans="1:9" ht="15" customHeight="1" x14ac:dyDescent="0.15">
      <c r="A50" s="375"/>
      <c r="B50" s="375"/>
      <c r="C50" s="375"/>
      <c r="D50" s="375"/>
      <c r="E50" s="375"/>
      <c r="F50" s="375"/>
      <c r="G50" s="375"/>
      <c r="H50" s="375"/>
      <c r="I50" s="375"/>
    </row>
    <row r="51" spans="1:9" ht="15" customHeight="1" x14ac:dyDescent="0.15">
      <c r="A51" s="375"/>
      <c r="B51" s="375"/>
      <c r="C51" s="375"/>
      <c r="D51" s="375"/>
      <c r="E51" s="375"/>
      <c r="F51" s="375"/>
      <c r="G51" s="375"/>
      <c r="H51" s="375"/>
      <c r="I51" s="375"/>
    </row>
    <row r="52" spans="1:9" ht="15" customHeight="1" x14ac:dyDescent="0.15">
      <c r="A52" s="375"/>
      <c r="B52" s="375"/>
      <c r="C52" s="375"/>
      <c r="D52" s="375"/>
      <c r="E52" s="375"/>
      <c r="F52" s="375"/>
      <c r="G52" s="375"/>
      <c r="H52" s="375"/>
      <c r="I52" s="375"/>
    </row>
    <row r="53" spans="1:9" ht="15" customHeight="1" x14ac:dyDescent="0.15">
      <c r="A53" s="375"/>
      <c r="B53" s="375"/>
      <c r="C53" s="375"/>
      <c r="D53" s="375"/>
      <c r="E53" s="375"/>
      <c r="F53" s="375"/>
      <c r="G53" s="375"/>
      <c r="H53" s="375"/>
      <c r="I53" s="375"/>
    </row>
    <row r="54" spans="1:9" ht="15" customHeight="1" x14ac:dyDescent="0.15">
      <c r="A54" s="376"/>
      <c r="B54" s="376"/>
      <c r="C54" s="376"/>
      <c r="D54" s="376"/>
      <c r="E54" s="376"/>
      <c r="F54" s="376"/>
      <c r="G54" s="376"/>
      <c r="H54" s="376"/>
      <c r="I54" s="376"/>
    </row>
  </sheetData>
  <mergeCells count="9">
    <mergeCell ref="C27:E27"/>
    <mergeCell ref="F27:H27"/>
    <mergeCell ref="A53:I53"/>
    <mergeCell ref="A54:I54"/>
    <mergeCell ref="A48:I48"/>
    <mergeCell ref="A49:I49"/>
    <mergeCell ref="A50:I50"/>
    <mergeCell ref="A51:I51"/>
    <mergeCell ref="A52:I52"/>
  </mergeCells>
  <phoneticPr fontId="9"/>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view="pageBreakPreview" zoomScaleNormal="100" zoomScaleSheetLayoutView="100" workbookViewId="0"/>
  </sheetViews>
  <sheetFormatPr defaultColWidth="9" defaultRowHeight="15" customHeight="1" x14ac:dyDescent="0.15"/>
  <cols>
    <col min="1" max="1" width="25.375" style="55" customWidth="1"/>
    <col min="2" max="2" width="16.375" style="55" customWidth="1"/>
    <col min="3" max="8" width="6.375" style="55" customWidth="1"/>
    <col min="9" max="9" width="2.625" style="55" customWidth="1"/>
    <col min="10" max="16384" width="9" style="55"/>
  </cols>
  <sheetData>
    <row r="1" spans="1:1" ht="20.100000000000001" customHeight="1" x14ac:dyDescent="0.15">
      <c r="A1" s="54" t="s">
        <v>126</v>
      </c>
    </row>
    <row r="2" spans="1:1" ht="15" customHeight="1" x14ac:dyDescent="0.15">
      <c r="A2" s="1"/>
    </row>
    <row r="3" spans="1:1" ht="15" customHeight="1" x14ac:dyDescent="0.15">
      <c r="A3" s="4" t="s">
        <v>121</v>
      </c>
    </row>
    <row r="26" spans="1:13" ht="15" customHeight="1" thickBot="1" x14ac:dyDescent="0.2">
      <c r="A26" s="4" t="s">
        <v>132</v>
      </c>
    </row>
    <row r="27" spans="1:13" ht="15" customHeight="1" x14ac:dyDescent="0.15">
      <c r="A27" s="56"/>
      <c r="B27" s="57"/>
      <c r="C27" s="372" t="s">
        <v>408</v>
      </c>
      <c r="D27" s="373"/>
      <c r="E27" s="374"/>
      <c r="F27" s="373" t="s">
        <v>429</v>
      </c>
      <c r="G27" s="373"/>
      <c r="H27" s="373"/>
    </row>
    <row r="28" spans="1:13" ht="15" customHeight="1" thickBot="1" x14ac:dyDescent="0.2">
      <c r="A28" s="58"/>
      <c r="B28" s="59"/>
      <c r="C28" s="295" t="s">
        <v>412</v>
      </c>
      <c r="D28" s="298" t="s">
        <v>413</v>
      </c>
      <c r="E28" s="337" t="s">
        <v>414</v>
      </c>
      <c r="F28" s="298" t="s">
        <v>430</v>
      </c>
      <c r="G28" s="298" t="s">
        <v>431</v>
      </c>
      <c r="H28" s="298" t="s">
        <v>432</v>
      </c>
    </row>
    <row r="29" spans="1:13" ht="15" customHeight="1" x14ac:dyDescent="0.15">
      <c r="A29" s="129" t="s">
        <v>123</v>
      </c>
      <c r="B29" s="236"/>
      <c r="C29" s="300">
        <v>130.6</v>
      </c>
      <c r="D29" s="301">
        <v>129.1</v>
      </c>
      <c r="E29" s="338">
        <v>128.4</v>
      </c>
      <c r="F29" s="301">
        <v>126.6</v>
      </c>
      <c r="G29" s="301">
        <v>127.6</v>
      </c>
      <c r="H29" s="301">
        <v>132.30000000000001</v>
      </c>
      <c r="I29" s="61"/>
    </row>
    <row r="30" spans="1:13" ht="15" customHeight="1" thickBot="1" x14ac:dyDescent="0.2">
      <c r="A30" s="62"/>
      <c r="B30" s="63" t="s">
        <v>115</v>
      </c>
      <c r="C30" s="321">
        <v>2.0999999999999943</v>
      </c>
      <c r="D30" s="322">
        <v>-1.5</v>
      </c>
      <c r="E30" s="339">
        <v>-0.69999999999998863</v>
      </c>
      <c r="F30" s="322">
        <v>-1.8000000000000114</v>
      </c>
      <c r="G30" s="322">
        <v>1</v>
      </c>
      <c r="H30" s="322">
        <v>4.7000000000000171</v>
      </c>
      <c r="I30" s="61"/>
    </row>
    <row r="31" spans="1:13" ht="15" customHeight="1" x14ac:dyDescent="0.15">
      <c r="A31" s="58" t="s">
        <v>140</v>
      </c>
      <c r="B31" s="64" t="s">
        <v>119</v>
      </c>
      <c r="C31" s="324">
        <v>0.4</v>
      </c>
      <c r="D31" s="297">
        <v>0.3</v>
      </c>
      <c r="E31" s="342">
        <v>0.1</v>
      </c>
      <c r="F31" s="325">
        <v>1.6</v>
      </c>
      <c r="G31" s="325">
        <v>3.4</v>
      </c>
      <c r="H31" s="325">
        <v>-2.5</v>
      </c>
      <c r="I31" s="61"/>
      <c r="J31" s="221"/>
      <c r="M31" s="221"/>
    </row>
    <row r="32" spans="1:13" ht="15" customHeight="1" x14ac:dyDescent="0.15">
      <c r="A32" s="79" t="s">
        <v>194</v>
      </c>
      <c r="B32" s="65" t="s">
        <v>116</v>
      </c>
      <c r="C32" s="305">
        <v>-0.48</v>
      </c>
      <c r="D32" s="306">
        <v>-0.3</v>
      </c>
      <c r="E32" s="341">
        <v>-0.15</v>
      </c>
      <c r="F32" s="306">
        <v>-1.74</v>
      </c>
      <c r="G32" s="306">
        <v>-1.77</v>
      </c>
      <c r="H32" s="306">
        <v>2.95</v>
      </c>
      <c r="I32" s="61"/>
      <c r="M32" s="221"/>
    </row>
    <row r="33" spans="1:9" ht="15" customHeight="1" x14ac:dyDescent="0.15">
      <c r="A33" s="58" t="s">
        <v>141</v>
      </c>
      <c r="B33" s="66" t="s">
        <v>118</v>
      </c>
      <c r="C33" s="307">
        <v>0.5</v>
      </c>
      <c r="D33" s="297">
        <v>-0.59999999999999964</v>
      </c>
      <c r="E33" s="342">
        <v>0.19999999999999973</v>
      </c>
      <c r="F33" s="297">
        <v>-0.10000000000000009</v>
      </c>
      <c r="G33" s="297">
        <v>0.5</v>
      </c>
      <c r="H33" s="297">
        <v>-0.29999999999999982</v>
      </c>
      <c r="I33" s="61"/>
    </row>
    <row r="34" spans="1:9" ht="15" customHeight="1" x14ac:dyDescent="0.15">
      <c r="A34" s="67" t="s">
        <v>0</v>
      </c>
      <c r="B34" s="64" t="s">
        <v>116</v>
      </c>
      <c r="C34" s="302">
        <v>1.6</v>
      </c>
      <c r="D34" s="303">
        <v>-2.2599999999999998</v>
      </c>
      <c r="E34" s="343">
        <v>0.49</v>
      </c>
      <c r="F34" s="303">
        <v>-0.56000000000000005</v>
      </c>
      <c r="G34" s="303">
        <v>1.49</v>
      </c>
      <c r="H34" s="303">
        <v>-1.23</v>
      </c>
      <c r="I34" s="61"/>
    </row>
    <row r="35" spans="1:9" ht="15" customHeight="1" x14ac:dyDescent="0.15">
      <c r="A35" s="68" t="s">
        <v>142</v>
      </c>
      <c r="B35" s="66" t="s">
        <v>119</v>
      </c>
      <c r="C35" s="308">
        <v>14.7</v>
      </c>
      <c r="D35" s="309">
        <v>-0.1</v>
      </c>
      <c r="E35" s="344">
        <v>-10.8</v>
      </c>
      <c r="F35" s="309">
        <v>-6.8</v>
      </c>
      <c r="G35" s="309">
        <v>31.7</v>
      </c>
      <c r="H35" s="309">
        <v>9.9</v>
      </c>
      <c r="I35" s="61"/>
    </row>
    <row r="36" spans="1:9" ht="15" customHeight="1" x14ac:dyDescent="0.15">
      <c r="A36" s="67"/>
      <c r="B36" s="69" t="s">
        <v>116</v>
      </c>
      <c r="C36" s="305">
        <v>1.67</v>
      </c>
      <c r="D36" s="306">
        <v>-0.01</v>
      </c>
      <c r="E36" s="341">
        <v>-1.36</v>
      </c>
      <c r="F36" s="306">
        <v>-0.81</v>
      </c>
      <c r="G36" s="306">
        <v>3.25</v>
      </c>
      <c r="H36" s="306">
        <v>1.1399999999999999</v>
      </c>
      <c r="I36" s="61"/>
    </row>
    <row r="37" spans="1:9" ht="15" customHeight="1" x14ac:dyDescent="0.15">
      <c r="A37" s="231" t="s">
        <v>309</v>
      </c>
      <c r="B37" s="66" t="s">
        <v>118</v>
      </c>
      <c r="C37" s="307">
        <v>9.9999999999999978E-2</v>
      </c>
      <c r="D37" s="309">
        <v>9.9999999999999978E-2</v>
      </c>
      <c r="E37" s="344">
        <v>0</v>
      </c>
      <c r="F37" s="309">
        <v>0.20000000000000007</v>
      </c>
      <c r="G37" s="309">
        <v>0.29999999999999993</v>
      </c>
      <c r="H37" s="309">
        <v>0.19999999999999996</v>
      </c>
      <c r="I37" s="61"/>
    </row>
    <row r="38" spans="1:9" ht="15" customHeight="1" x14ac:dyDescent="0.15">
      <c r="A38" s="270" t="s">
        <v>366</v>
      </c>
      <c r="B38" s="69" t="s">
        <v>116</v>
      </c>
      <c r="C38" s="302">
        <v>0.35</v>
      </c>
      <c r="D38" s="303">
        <v>0.36</v>
      </c>
      <c r="E38" s="343">
        <v>0.1</v>
      </c>
      <c r="F38" s="303">
        <v>0.53</v>
      </c>
      <c r="G38" s="303">
        <v>0.76</v>
      </c>
      <c r="H38" s="303">
        <v>0.49</v>
      </c>
      <c r="I38" s="61"/>
    </row>
    <row r="39" spans="1:9" ht="15" customHeight="1" x14ac:dyDescent="0.15">
      <c r="A39" s="68" t="s">
        <v>143</v>
      </c>
      <c r="B39" s="66" t="s">
        <v>119</v>
      </c>
      <c r="C39" s="308">
        <v>-10.1</v>
      </c>
      <c r="D39" s="309">
        <v>6.9</v>
      </c>
      <c r="E39" s="344">
        <v>3.6</v>
      </c>
      <c r="F39" s="309">
        <v>8.3000000000000007</v>
      </c>
      <c r="G39" s="309">
        <v>-23.5</v>
      </c>
      <c r="H39" s="309">
        <v>13.4</v>
      </c>
      <c r="I39" s="61"/>
    </row>
    <row r="40" spans="1:9" ht="15" customHeight="1" x14ac:dyDescent="0.15">
      <c r="A40" s="67"/>
      <c r="B40" s="69" t="s">
        <v>116</v>
      </c>
      <c r="C40" s="305">
        <v>-1.18</v>
      </c>
      <c r="D40" s="306">
        <v>0.65</v>
      </c>
      <c r="E40" s="341">
        <v>0.3</v>
      </c>
      <c r="F40" s="306">
        <v>0.75</v>
      </c>
      <c r="G40" s="306">
        <v>-2.73</v>
      </c>
      <c r="H40" s="306">
        <v>1.29</v>
      </c>
      <c r="I40" s="61"/>
    </row>
    <row r="41" spans="1:9" ht="15" customHeight="1" x14ac:dyDescent="0.15">
      <c r="A41" s="68" t="s">
        <v>117</v>
      </c>
      <c r="B41" s="66"/>
      <c r="C41" s="307"/>
      <c r="D41" s="297"/>
      <c r="E41" s="342"/>
      <c r="F41" s="297"/>
      <c r="G41" s="297"/>
      <c r="H41" s="297"/>
      <c r="I41" s="61"/>
    </row>
    <row r="42" spans="1:9" ht="15" customHeight="1" thickBot="1" x14ac:dyDescent="0.2">
      <c r="A42" s="58"/>
      <c r="B42" s="64" t="s">
        <v>116</v>
      </c>
      <c r="C42" s="312">
        <v>0.1</v>
      </c>
      <c r="D42" s="313">
        <v>0.05</v>
      </c>
      <c r="E42" s="346">
        <v>-0.01</v>
      </c>
      <c r="F42" s="313">
        <v>0.02</v>
      </c>
      <c r="G42" s="313">
        <v>0.01</v>
      </c>
      <c r="H42" s="313">
        <v>0.05</v>
      </c>
      <c r="I42" s="61"/>
    </row>
    <row r="43" spans="1:9" ht="15" customHeight="1" x14ac:dyDescent="0.15">
      <c r="A43" s="129" t="s">
        <v>277</v>
      </c>
      <c r="B43" s="60"/>
      <c r="C43" s="316">
        <v>129.1</v>
      </c>
      <c r="D43" s="317">
        <v>129.4</v>
      </c>
      <c r="E43" s="348">
        <v>129.4</v>
      </c>
      <c r="F43" s="317">
        <v>128</v>
      </c>
      <c r="G43" s="317">
        <v>127.5</v>
      </c>
      <c r="H43" s="317">
        <v>128.80000000000001</v>
      </c>
      <c r="I43" s="61"/>
    </row>
    <row r="44" spans="1:9" ht="15" customHeight="1" x14ac:dyDescent="0.15">
      <c r="A44" s="67"/>
      <c r="B44" s="69" t="s">
        <v>115</v>
      </c>
      <c r="C44" s="326">
        <v>-1.0999999999999943</v>
      </c>
      <c r="D44" s="327">
        <v>0.30000000000001137</v>
      </c>
      <c r="E44" s="350">
        <v>0</v>
      </c>
      <c r="F44" s="327">
        <v>-1.4000000000000057</v>
      </c>
      <c r="G44" s="327">
        <v>-0.5</v>
      </c>
      <c r="H44" s="327">
        <v>1.3000000000000114</v>
      </c>
      <c r="I44" s="61"/>
    </row>
    <row r="45" spans="1:9" ht="15" customHeight="1" x14ac:dyDescent="0.15">
      <c r="A45" s="130" t="s">
        <v>278</v>
      </c>
      <c r="B45" s="64"/>
      <c r="C45" s="316">
        <v>131.1</v>
      </c>
      <c r="D45" s="317">
        <v>130.19999999999999</v>
      </c>
      <c r="E45" s="348">
        <v>129.9</v>
      </c>
      <c r="F45" s="328">
        <v>129.30000000000001</v>
      </c>
      <c r="G45" s="328">
        <v>128.4</v>
      </c>
      <c r="H45" s="328">
        <v>129</v>
      </c>
      <c r="I45" s="61"/>
    </row>
    <row r="46" spans="1:9" ht="15" customHeight="1" thickBot="1" x14ac:dyDescent="0.2">
      <c r="A46" s="62"/>
      <c r="B46" s="63" t="s">
        <v>115</v>
      </c>
      <c r="C46" s="321">
        <v>-0.40000000000000568</v>
      </c>
      <c r="D46" s="322">
        <v>-0.90000000000000568</v>
      </c>
      <c r="E46" s="339">
        <v>-0.29999999999998295</v>
      </c>
      <c r="F46" s="322">
        <v>-0.59999999999999432</v>
      </c>
      <c r="G46" s="322">
        <v>-0.90000000000000568</v>
      </c>
      <c r="H46" s="322">
        <v>0.59999999999999432</v>
      </c>
      <c r="I46" s="61"/>
    </row>
    <row r="47" spans="1:9" ht="15" customHeight="1" x14ac:dyDescent="0.15">
      <c r="C47" s="118"/>
    </row>
    <row r="48" spans="1:9" ht="15" customHeight="1" x14ac:dyDescent="0.15">
      <c r="A48" s="378"/>
      <c r="B48" s="378"/>
      <c r="C48" s="378"/>
      <c r="D48" s="378"/>
      <c r="E48" s="378"/>
      <c r="F48" s="378"/>
      <c r="G48" s="378"/>
      <c r="H48" s="378"/>
      <c r="I48" s="378"/>
    </row>
    <row r="49" spans="1:9" ht="15" customHeight="1" x14ac:dyDescent="0.15">
      <c r="A49" s="378"/>
      <c r="B49" s="378"/>
      <c r="C49" s="378"/>
      <c r="D49" s="378"/>
      <c r="E49" s="378"/>
      <c r="F49" s="378"/>
      <c r="G49" s="378"/>
      <c r="H49" s="378"/>
      <c r="I49" s="378"/>
    </row>
    <row r="50" spans="1:9" ht="15" customHeight="1" x14ac:dyDescent="0.15">
      <c r="A50" s="378"/>
      <c r="B50" s="378"/>
      <c r="C50" s="378"/>
      <c r="D50" s="378"/>
      <c r="E50" s="378"/>
      <c r="F50" s="378"/>
      <c r="G50" s="378"/>
      <c r="H50" s="378"/>
      <c r="I50" s="378"/>
    </row>
    <row r="51" spans="1:9" ht="15" customHeight="1" x14ac:dyDescent="0.15">
      <c r="A51" s="378"/>
      <c r="B51" s="378"/>
      <c r="C51" s="378"/>
      <c r="D51" s="378"/>
      <c r="E51" s="378"/>
      <c r="F51" s="378"/>
      <c r="G51" s="378"/>
      <c r="H51" s="378"/>
      <c r="I51" s="378"/>
    </row>
    <row r="52" spans="1:9" ht="15" customHeight="1" x14ac:dyDescent="0.15">
      <c r="A52" s="378"/>
      <c r="B52" s="378"/>
      <c r="C52" s="378"/>
      <c r="D52" s="378"/>
      <c r="E52" s="378"/>
      <c r="F52" s="378"/>
      <c r="G52" s="378"/>
      <c r="H52" s="378"/>
      <c r="I52" s="378"/>
    </row>
    <row r="53" spans="1:9" ht="15" customHeight="1" x14ac:dyDescent="0.15">
      <c r="A53" s="378"/>
      <c r="B53" s="378"/>
      <c r="C53" s="378"/>
      <c r="D53" s="378"/>
      <c r="E53" s="378"/>
      <c r="F53" s="378"/>
      <c r="G53" s="378"/>
      <c r="H53" s="378"/>
      <c r="I53" s="378"/>
    </row>
    <row r="54" spans="1:9" ht="15" customHeight="1" x14ac:dyDescent="0.15">
      <c r="A54" s="378"/>
      <c r="B54" s="378"/>
      <c r="C54" s="378"/>
      <c r="D54" s="378"/>
      <c r="E54" s="378"/>
      <c r="F54" s="378"/>
      <c r="G54" s="378"/>
      <c r="H54" s="378"/>
      <c r="I54" s="378"/>
    </row>
  </sheetData>
  <mergeCells count="9">
    <mergeCell ref="C27:E27"/>
    <mergeCell ref="F27:H27"/>
    <mergeCell ref="A53:I53"/>
    <mergeCell ref="A54:I54"/>
    <mergeCell ref="A48:I48"/>
    <mergeCell ref="A49:I49"/>
    <mergeCell ref="A50:I50"/>
    <mergeCell ref="A51:I51"/>
    <mergeCell ref="A52:I52"/>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0"/>
  <sheetViews>
    <sheetView showGridLines="0" view="pageBreakPreview" zoomScaleNormal="100" zoomScaleSheetLayoutView="100" workbookViewId="0"/>
  </sheetViews>
  <sheetFormatPr defaultRowHeight="12" x14ac:dyDescent="0.15"/>
  <cols>
    <col min="1" max="4" width="2.625" style="28" customWidth="1"/>
    <col min="5" max="5" width="2.5" style="28" customWidth="1"/>
    <col min="6" max="37" width="2.625" style="28" customWidth="1"/>
    <col min="38" max="52" width="9" style="28" customWidth="1"/>
    <col min="53" max="16384" width="9" style="28"/>
  </cols>
  <sheetData>
    <row r="1" spans="1:50" ht="18.75" x14ac:dyDescent="0.15">
      <c r="A1" s="7" t="s">
        <v>210</v>
      </c>
      <c r="X1" s="53"/>
    </row>
    <row r="2" spans="1:50" s="53" customFormat="1" ht="15" customHeight="1" x14ac:dyDescent="0.2">
      <c r="A2" s="27"/>
      <c r="B2" s="28"/>
    </row>
    <row r="3" spans="1:50" s="6" customFormat="1" ht="15" customHeight="1" x14ac:dyDescent="0.15">
      <c r="B3" s="28" t="s">
        <v>43</v>
      </c>
    </row>
    <row r="4" spans="1:50" ht="15" customHeight="1" x14ac:dyDescent="0.15"/>
    <row r="5" spans="1:50" ht="15" customHeight="1" x14ac:dyDescent="0.15">
      <c r="AX5" s="5"/>
    </row>
    <row r="6" spans="1:50" ht="15" customHeight="1" x14ac:dyDescent="0.15">
      <c r="AX6" s="5"/>
    </row>
    <row r="7" spans="1:50" ht="15" customHeight="1" x14ac:dyDescent="0.15">
      <c r="AX7" s="5"/>
    </row>
    <row r="8" spans="1:50" ht="15" customHeight="1" x14ac:dyDescent="0.15">
      <c r="AX8" s="5"/>
    </row>
    <row r="9" spans="1:50" ht="15" customHeight="1" x14ac:dyDescent="0.15">
      <c r="AX9" s="5"/>
    </row>
    <row r="10" spans="1:50" ht="15" customHeight="1" x14ac:dyDescent="0.15">
      <c r="AX10" s="5"/>
    </row>
    <row r="11" spans="1:50" ht="15" customHeight="1" x14ac:dyDescent="0.15">
      <c r="AX11" s="5"/>
    </row>
    <row r="12" spans="1:50" ht="15" customHeight="1" x14ac:dyDescent="0.15">
      <c r="AX12" s="5"/>
    </row>
    <row r="13" spans="1:50" ht="15" customHeight="1" x14ac:dyDescent="0.15">
      <c r="AX13" s="5"/>
    </row>
    <row r="14" spans="1:50" ht="15" customHeight="1" x14ac:dyDescent="0.15">
      <c r="AX14" s="5"/>
    </row>
    <row r="15" spans="1:50" s="6" customFormat="1" ht="15" customHeight="1" x14ac:dyDescent="0.15">
      <c r="D15" s="2"/>
      <c r="AX15" s="3"/>
    </row>
    <row r="16" spans="1:50" ht="15" customHeight="1" x14ac:dyDescent="0.15">
      <c r="C16" s="38"/>
      <c r="D16" s="38"/>
      <c r="AX16" s="5"/>
    </row>
    <row r="17" spans="2:50" ht="15" customHeight="1" x14ac:dyDescent="0.15">
      <c r="C17" s="38"/>
      <c r="D17" s="38"/>
      <c r="AX17" s="5"/>
    </row>
    <row r="18" spans="2:50" ht="15" customHeight="1" x14ac:dyDescent="0.15">
      <c r="C18" s="38"/>
      <c r="D18" s="38"/>
      <c r="AX18" s="5"/>
    </row>
    <row r="19" spans="2:50" ht="15" customHeight="1" x14ac:dyDescent="0.15">
      <c r="AX19" s="5"/>
    </row>
    <row r="20" spans="2:50" ht="15" customHeight="1" x14ac:dyDescent="0.15">
      <c r="B20" s="28" t="s">
        <v>44</v>
      </c>
      <c r="AX20" s="5"/>
    </row>
    <row r="21" spans="2:50" ht="15" customHeight="1" x14ac:dyDescent="0.15">
      <c r="AX21" s="5"/>
    </row>
    <row r="22" spans="2:50" ht="15" customHeight="1" x14ac:dyDescent="0.15">
      <c r="AX22" s="5"/>
    </row>
    <row r="23" spans="2:50" ht="15" customHeight="1" x14ac:dyDescent="0.15">
      <c r="AX23" s="5"/>
    </row>
    <row r="24" spans="2:50" ht="15" customHeight="1" x14ac:dyDescent="0.15">
      <c r="AX24" s="5"/>
    </row>
    <row r="25" spans="2:50" ht="15" customHeight="1" x14ac:dyDescent="0.15">
      <c r="AX25" s="5"/>
    </row>
    <row r="26" spans="2:50" ht="15" customHeight="1" x14ac:dyDescent="0.15">
      <c r="AX26" s="5"/>
    </row>
    <row r="27" spans="2:50" ht="15" customHeight="1" x14ac:dyDescent="0.15">
      <c r="B27" s="235"/>
      <c r="AX27" s="5"/>
    </row>
    <row r="28" spans="2:50" s="6" customFormat="1" ht="15" customHeight="1" x14ac:dyDescent="0.15">
      <c r="AX28" s="3"/>
    </row>
    <row r="29" spans="2:50" ht="15" customHeight="1" x14ac:dyDescent="0.15">
      <c r="AX29" s="5"/>
    </row>
    <row r="30" spans="2:50" ht="15" customHeight="1" x14ac:dyDescent="0.15">
      <c r="AX30" s="5"/>
    </row>
    <row r="31" spans="2:50" ht="15" customHeight="1" x14ac:dyDescent="0.15">
      <c r="AX31" s="5"/>
    </row>
    <row r="32" spans="2:50" ht="15" customHeight="1" x14ac:dyDescent="0.15">
      <c r="AX32" s="5"/>
    </row>
    <row r="33" spans="1:50" ht="15" customHeight="1" x14ac:dyDescent="0.15">
      <c r="AX33" s="5"/>
    </row>
    <row r="34" spans="1:50" ht="15" customHeight="1" x14ac:dyDescent="0.15">
      <c r="AX34" s="5"/>
    </row>
    <row r="35" spans="1:50" ht="15" customHeight="1" x14ac:dyDescent="0.15">
      <c r="AX35" s="5"/>
    </row>
    <row r="36" spans="1:50" ht="15" customHeight="1" x14ac:dyDescent="0.15">
      <c r="A36" s="227"/>
      <c r="AX36" s="5"/>
    </row>
    <row r="37" spans="1:50" ht="15" customHeight="1" x14ac:dyDescent="0.15">
      <c r="B37" s="28" t="s">
        <v>45</v>
      </c>
      <c r="AX37" s="5"/>
    </row>
    <row r="38" spans="1:50" ht="15" customHeight="1" x14ac:dyDescent="0.15"/>
    <row r="39" spans="1:50" ht="15" customHeight="1" x14ac:dyDescent="0.15"/>
    <row r="40" spans="1:50" ht="15" customHeight="1" x14ac:dyDescent="0.15"/>
    <row r="41" spans="1:50" ht="15" customHeight="1" x14ac:dyDescent="0.15"/>
    <row r="42" spans="1:50" ht="15" customHeight="1" x14ac:dyDescent="0.15"/>
    <row r="43" spans="1:50" ht="15" customHeight="1" x14ac:dyDescent="0.15"/>
    <row r="44" spans="1:50" ht="15" customHeight="1" x14ac:dyDescent="0.15"/>
    <row r="45" spans="1:50" ht="15" customHeight="1" x14ac:dyDescent="0.15"/>
    <row r="46" spans="1:50" ht="15" customHeight="1" x14ac:dyDescent="0.15"/>
    <row r="47" spans="1:50" ht="15" customHeight="1" x14ac:dyDescent="0.15"/>
    <row r="48" spans="1:50" ht="15" customHeight="1" x14ac:dyDescent="0.15"/>
    <row r="49" spans="2:2" ht="15" customHeight="1" x14ac:dyDescent="0.15"/>
    <row r="50" spans="2:2" ht="15" customHeight="1" x14ac:dyDescent="0.15"/>
    <row r="51" spans="2:2" ht="15" customHeight="1" x14ac:dyDescent="0.15"/>
    <row r="52" spans="2:2" ht="15" customHeight="1" x14ac:dyDescent="0.15"/>
    <row r="53" spans="2:2" ht="15" customHeight="1" x14ac:dyDescent="0.15"/>
    <row r="54" spans="2:2" ht="15" customHeight="1" x14ac:dyDescent="0.15">
      <c r="B54" s="53" t="s">
        <v>405</v>
      </c>
    </row>
    <row r="55" spans="2:2" ht="15" customHeight="1" x14ac:dyDescent="0.15"/>
    <row r="56" spans="2:2" ht="15" customHeight="1" x14ac:dyDescent="0.15"/>
    <row r="57" spans="2:2" ht="15" customHeight="1" x14ac:dyDescent="0.15"/>
    <row r="58" spans="2:2" ht="15" customHeight="1" x14ac:dyDescent="0.15"/>
    <row r="59" spans="2:2" ht="15" customHeight="1" x14ac:dyDescent="0.15"/>
    <row r="60" spans="2:2" ht="15" customHeight="1" x14ac:dyDescent="0.15"/>
    <row r="61" spans="2:2" ht="15" customHeight="1" x14ac:dyDescent="0.15"/>
    <row r="62" spans="2:2" ht="15" customHeight="1" x14ac:dyDescent="0.15"/>
    <row r="63" spans="2:2" ht="15" customHeight="1" x14ac:dyDescent="0.15"/>
    <row r="64" spans="2:2"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sheetData>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2"/>
  <sheetViews>
    <sheetView showGridLines="0" view="pageBreakPreview" zoomScaleNormal="100" zoomScaleSheetLayoutView="100" workbookViewId="0"/>
  </sheetViews>
  <sheetFormatPr defaultColWidth="9" defaultRowHeight="12" x14ac:dyDescent="0.15"/>
  <cols>
    <col min="1" max="1" width="2.875" style="5" customWidth="1"/>
    <col min="2" max="2" width="3.25" style="5" customWidth="1"/>
    <col min="3" max="3" width="8.625" style="32" customWidth="1"/>
    <col min="4" max="9" width="6.625" style="32" customWidth="1"/>
    <col min="10" max="10" width="7.25" style="32" customWidth="1"/>
    <col min="11" max="15" width="6.625" style="32" customWidth="1"/>
    <col min="16" max="16384" width="9" style="5"/>
  </cols>
  <sheetData>
    <row r="1" spans="1:16" ht="19.5" customHeight="1" x14ac:dyDescent="0.15">
      <c r="A1" s="7" t="s">
        <v>211</v>
      </c>
    </row>
    <row r="2" spans="1:16" ht="3" customHeight="1" x14ac:dyDescent="0.15">
      <c r="G2" s="33"/>
    </row>
    <row r="3" spans="1:16" ht="12" customHeight="1" x14ac:dyDescent="0.15">
      <c r="A3" s="7"/>
      <c r="B3" s="154" t="s">
        <v>58</v>
      </c>
      <c r="O3" s="40" t="s">
        <v>448</v>
      </c>
    </row>
    <row r="4" spans="1:16" ht="11.25" customHeight="1" x14ac:dyDescent="0.15">
      <c r="C4" s="171" t="s">
        <v>59</v>
      </c>
      <c r="D4" s="274" t="s">
        <v>240</v>
      </c>
      <c r="E4" s="274" t="s">
        <v>241</v>
      </c>
      <c r="F4" s="274" t="s">
        <v>242</v>
      </c>
      <c r="G4" s="274" t="s">
        <v>243</v>
      </c>
      <c r="H4" s="274" t="s">
        <v>244</v>
      </c>
      <c r="I4" s="274" t="s">
        <v>245</v>
      </c>
      <c r="J4" s="274" t="s">
        <v>246</v>
      </c>
      <c r="K4" s="274" t="s">
        <v>247</v>
      </c>
      <c r="L4" s="274" t="s">
        <v>248</v>
      </c>
      <c r="M4" s="274" t="s">
        <v>195</v>
      </c>
      <c r="N4" s="274" t="s">
        <v>206</v>
      </c>
      <c r="O4" s="187" t="s">
        <v>367</v>
      </c>
      <c r="P4" s="34"/>
    </row>
    <row r="5" spans="1:16" ht="12.75" customHeight="1" x14ac:dyDescent="0.15">
      <c r="C5" s="276" t="s">
        <v>449</v>
      </c>
      <c r="D5" s="191">
        <v>129</v>
      </c>
      <c r="E5" s="191">
        <v>129.19999999999999</v>
      </c>
      <c r="F5" s="191">
        <v>133.30000000000001</v>
      </c>
      <c r="G5" s="191">
        <v>133</v>
      </c>
      <c r="H5" s="191">
        <v>136.5</v>
      </c>
      <c r="I5" s="191">
        <v>134.4</v>
      </c>
      <c r="J5" s="191">
        <v>133.9</v>
      </c>
      <c r="K5" s="191">
        <v>133.30000000000001</v>
      </c>
      <c r="L5" s="191">
        <v>132.19999999999999</v>
      </c>
      <c r="M5" s="191">
        <v>130.6</v>
      </c>
      <c r="N5" s="191">
        <v>128.4</v>
      </c>
      <c r="O5" s="242">
        <v>130.9</v>
      </c>
      <c r="P5" s="34"/>
    </row>
    <row r="6" spans="1:16" ht="12.75" customHeight="1" x14ac:dyDescent="0.15">
      <c r="C6" s="275" t="s">
        <v>103</v>
      </c>
      <c r="D6" s="191">
        <v>129</v>
      </c>
      <c r="E6" s="191">
        <v>125.4</v>
      </c>
      <c r="F6" s="191">
        <v>125</v>
      </c>
      <c r="G6" s="191">
        <v>127.7</v>
      </c>
      <c r="H6" s="191">
        <v>129.1</v>
      </c>
      <c r="I6" s="191">
        <v>128.1</v>
      </c>
      <c r="J6" s="191">
        <v>128.6</v>
      </c>
      <c r="K6" s="191">
        <v>129.19999999999999</v>
      </c>
      <c r="L6" s="191">
        <v>128</v>
      </c>
      <c r="M6" s="191">
        <v>131.19999999999999</v>
      </c>
      <c r="N6" s="191">
        <v>133</v>
      </c>
      <c r="O6" s="351">
        <v>132</v>
      </c>
      <c r="P6" s="34"/>
    </row>
    <row r="7" spans="1:16" ht="12.75" customHeight="1" x14ac:dyDescent="0.15">
      <c r="C7" s="275" t="s">
        <v>104</v>
      </c>
      <c r="D7" s="191">
        <v>136.1</v>
      </c>
      <c r="E7" s="191">
        <v>132.19999999999999</v>
      </c>
      <c r="F7" s="191">
        <v>131.69999999999999</v>
      </c>
      <c r="G7" s="191">
        <v>133</v>
      </c>
      <c r="H7" s="191">
        <v>133.6</v>
      </c>
      <c r="I7" s="191">
        <v>133.69999999999999</v>
      </c>
      <c r="J7" s="191">
        <v>133.80000000000001</v>
      </c>
      <c r="K7" s="191">
        <v>132.1</v>
      </c>
      <c r="L7" s="191">
        <v>133.5</v>
      </c>
      <c r="M7" s="191">
        <v>131.30000000000001</v>
      </c>
      <c r="N7" s="191">
        <v>130.69999999999999</v>
      </c>
      <c r="O7" s="351">
        <v>135.9</v>
      </c>
    </row>
    <row r="8" spans="1:16" ht="12.75" customHeight="1" x14ac:dyDescent="0.15">
      <c r="C8" s="275" t="s">
        <v>99</v>
      </c>
      <c r="D8" s="191">
        <v>131.19999999999999</v>
      </c>
      <c r="E8" s="191">
        <v>131.6</v>
      </c>
      <c r="F8" s="191">
        <v>130</v>
      </c>
      <c r="G8" s="191">
        <v>128.69999999999999</v>
      </c>
      <c r="H8" s="191">
        <v>130</v>
      </c>
      <c r="I8" s="191">
        <v>132.69999999999999</v>
      </c>
      <c r="J8" s="191">
        <v>132.9</v>
      </c>
      <c r="K8" s="191">
        <v>129.5</v>
      </c>
      <c r="L8" s="191">
        <v>131.19999999999999</v>
      </c>
      <c r="M8" s="191">
        <v>130.80000000000001</v>
      </c>
      <c r="N8" s="191">
        <v>132</v>
      </c>
      <c r="O8" s="351">
        <v>130.80000000000001</v>
      </c>
    </row>
    <row r="9" spans="1:16" ht="12.75" customHeight="1" x14ac:dyDescent="0.15">
      <c r="C9" s="185" t="s">
        <v>105</v>
      </c>
      <c r="D9" s="191">
        <v>131.1</v>
      </c>
      <c r="E9" s="191">
        <v>131.1</v>
      </c>
      <c r="F9" s="191">
        <v>130.6</v>
      </c>
      <c r="G9" s="191">
        <v>130.5</v>
      </c>
      <c r="H9" s="191">
        <v>129</v>
      </c>
      <c r="I9" s="191">
        <v>125.1</v>
      </c>
      <c r="J9" s="191">
        <v>123.5</v>
      </c>
      <c r="K9" s="191">
        <v>118.3</v>
      </c>
      <c r="L9" s="191">
        <v>113.7</v>
      </c>
      <c r="M9" s="191">
        <v>106.4</v>
      </c>
      <c r="N9" s="191">
        <v>95.7</v>
      </c>
      <c r="O9" s="351">
        <v>82</v>
      </c>
    </row>
    <row r="10" spans="1:16" ht="12.75" customHeight="1" x14ac:dyDescent="0.15">
      <c r="C10" s="185" t="s">
        <v>106</v>
      </c>
      <c r="D10" s="191">
        <v>77</v>
      </c>
      <c r="E10" s="191">
        <v>71.900000000000006</v>
      </c>
      <c r="F10" s="191">
        <v>72</v>
      </c>
      <c r="G10" s="191">
        <v>73.400000000000006</v>
      </c>
      <c r="H10" s="191">
        <v>76.7</v>
      </c>
      <c r="I10" s="191">
        <v>77.900000000000006</v>
      </c>
      <c r="J10" s="191">
        <v>79.2</v>
      </c>
      <c r="K10" s="191">
        <v>83.3</v>
      </c>
      <c r="L10" s="191">
        <v>87.1</v>
      </c>
      <c r="M10" s="191">
        <v>90.1</v>
      </c>
      <c r="N10" s="191">
        <v>94</v>
      </c>
      <c r="O10" s="351">
        <v>95.1</v>
      </c>
    </row>
    <row r="11" spans="1:16" ht="12.75" customHeight="1" x14ac:dyDescent="0.15">
      <c r="C11" s="185" t="s">
        <v>197</v>
      </c>
      <c r="D11" s="191">
        <v>97.2</v>
      </c>
      <c r="E11" s="191">
        <v>98.4</v>
      </c>
      <c r="F11" s="191">
        <v>98.4</v>
      </c>
      <c r="G11" s="191">
        <v>104.2</v>
      </c>
      <c r="H11" s="191">
        <v>105.1</v>
      </c>
      <c r="I11" s="191">
        <v>106.6</v>
      </c>
      <c r="J11" s="191">
        <v>109.6</v>
      </c>
      <c r="K11" s="191">
        <v>112.4</v>
      </c>
      <c r="L11" s="191">
        <v>109.5</v>
      </c>
      <c r="M11" s="191">
        <v>110.6</v>
      </c>
      <c r="N11" s="191">
        <v>110.1</v>
      </c>
      <c r="O11" s="351">
        <v>113.5</v>
      </c>
    </row>
    <row r="12" spans="1:16" ht="12.75" customHeight="1" x14ac:dyDescent="0.15">
      <c r="C12" s="185" t="s">
        <v>131</v>
      </c>
      <c r="D12" s="192">
        <v>115</v>
      </c>
      <c r="E12" s="191">
        <v>118.1</v>
      </c>
      <c r="F12" s="191">
        <v>111.1</v>
      </c>
      <c r="G12" s="191">
        <v>112.3</v>
      </c>
      <c r="H12" s="191">
        <v>114.9</v>
      </c>
      <c r="I12" s="191">
        <v>115.6</v>
      </c>
      <c r="J12" s="191">
        <v>119.5</v>
      </c>
      <c r="K12" s="191">
        <v>121.8</v>
      </c>
      <c r="L12" s="191">
        <v>118.5</v>
      </c>
      <c r="M12" s="191">
        <v>118.2</v>
      </c>
      <c r="N12" s="191">
        <v>118.3</v>
      </c>
      <c r="O12" s="351">
        <v>115.3</v>
      </c>
    </row>
    <row r="13" spans="1:16" ht="12.75" customHeight="1" x14ac:dyDescent="0.15">
      <c r="C13" s="185" t="s">
        <v>111</v>
      </c>
      <c r="D13" s="192">
        <v>118.8</v>
      </c>
      <c r="E13" s="191">
        <v>121.6</v>
      </c>
      <c r="F13" s="191">
        <v>124.1</v>
      </c>
      <c r="G13" s="191">
        <v>123.4</v>
      </c>
      <c r="H13" s="191">
        <v>121.8</v>
      </c>
      <c r="I13" s="191">
        <v>120.1</v>
      </c>
      <c r="J13" s="191">
        <v>122.5</v>
      </c>
      <c r="K13" s="191">
        <v>121.5</v>
      </c>
      <c r="L13" s="191">
        <v>119.6</v>
      </c>
      <c r="M13" s="191">
        <v>116.4</v>
      </c>
      <c r="N13" s="191">
        <v>118.7</v>
      </c>
      <c r="O13" s="351">
        <v>120.6</v>
      </c>
    </row>
    <row r="14" spans="1:16" ht="12.75" customHeight="1" x14ac:dyDescent="0.15">
      <c r="C14" s="185" t="s">
        <v>151</v>
      </c>
      <c r="D14" s="192">
        <v>119.1</v>
      </c>
      <c r="E14" s="191">
        <v>120.5</v>
      </c>
      <c r="F14" s="191">
        <v>122</v>
      </c>
      <c r="G14" s="191">
        <v>126.9</v>
      </c>
      <c r="H14" s="191">
        <v>128.80000000000001</v>
      </c>
      <c r="I14" s="191">
        <v>128.6</v>
      </c>
      <c r="J14" s="191">
        <v>132.69999999999999</v>
      </c>
      <c r="K14" s="191">
        <v>139</v>
      </c>
      <c r="L14" s="191">
        <v>139.6</v>
      </c>
      <c r="M14" s="191">
        <v>145.1</v>
      </c>
      <c r="N14" s="191">
        <v>148.5</v>
      </c>
      <c r="O14" s="351">
        <v>150.4</v>
      </c>
    </row>
    <row r="15" spans="1:16" ht="12.75" customHeight="1" x14ac:dyDescent="0.15">
      <c r="C15" s="185" t="s">
        <v>196</v>
      </c>
      <c r="D15" s="192">
        <v>151.5</v>
      </c>
      <c r="E15" s="191">
        <v>151.5</v>
      </c>
      <c r="F15" s="191">
        <v>148.9</v>
      </c>
      <c r="G15" s="191">
        <v>143.9</v>
      </c>
      <c r="H15" s="191">
        <v>140.30000000000001</v>
      </c>
      <c r="I15" s="191">
        <v>139.5</v>
      </c>
      <c r="J15" s="191">
        <v>140.1</v>
      </c>
      <c r="K15" s="191">
        <v>135.5</v>
      </c>
      <c r="L15" s="191">
        <v>136.69999999999999</v>
      </c>
      <c r="M15" s="191">
        <v>133.80000000000001</v>
      </c>
      <c r="N15" s="191">
        <v>130.80000000000001</v>
      </c>
      <c r="O15" s="351">
        <v>130</v>
      </c>
    </row>
    <row r="16" spans="1:16" ht="12.75" customHeight="1" x14ac:dyDescent="0.15">
      <c r="C16" s="185" t="s">
        <v>256</v>
      </c>
      <c r="D16" s="191">
        <v>128.5</v>
      </c>
      <c r="E16" s="191">
        <v>129.5</v>
      </c>
      <c r="F16" s="191">
        <v>127.1</v>
      </c>
      <c r="G16" s="191">
        <v>124.4</v>
      </c>
      <c r="H16" s="191">
        <v>124.4</v>
      </c>
      <c r="I16" s="191">
        <v>122.6</v>
      </c>
      <c r="J16" s="191">
        <v>121.2</v>
      </c>
      <c r="K16" s="191">
        <v>117</v>
      </c>
      <c r="L16" s="191">
        <v>118.1</v>
      </c>
      <c r="M16" s="191">
        <v>115.4</v>
      </c>
      <c r="N16" s="191">
        <v>113.4</v>
      </c>
      <c r="O16" s="351">
        <v>113.1</v>
      </c>
    </row>
    <row r="17" spans="2:15" ht="12.75" customHeight="1" x14ac:dyDescent="0.15">
      <c r="C17" s="185" t="s">
        <v>310</v>
      </c>
      <c r="D17" s="191">
        <v>116.1</v>
      </c>
      <c r="E17" s="191">
        <v>109</v>
      </c>
      <c r="F17" s="191">
        <v>111.2</v>
      </c>
      <c r="G17" s="191">
        <v>112</v>
      </c>
      <c r="H17" s="191">
        <v>112.4</v>
      </c>
      <c r="I17" s="191">
        <v>110.7</v>
      </c>
      <c r="J17" s="191">
        <v>113.2</v>
      </c>
      <c r="K17" s="191">
        <v>112.4</v>
      </c>
      <c r="L17" s="191">
        <v>112.1</v>
      </c>
      <c r="M17" s="191">
        <v>115.7</v>
      </c>
      <c r="N17" s="191">
        <v>117.5</v>
      </c>
      <c r="O17" s="351">
        <v>121.1</v>
      </c>
    </row>
    <row r="18" spans="2:15" ht="12.75" customHeight="1" x14ac:dyDescent="0.15">
      <c r="C18" s="185" t="s">
        <v>329</v>
      </c>
      <c r="D18" s="191">
        <v>118.5</v>
      </c>
      <c r="E18" s="191">
        <v>118.9</v>
      </c>
      <c r="F18" s="191">
        <v>121.4</v>
      </c>
      <c r="G18" s="191">
        <v>120.4</v>
      </c>
      <c r="H18" s="191">
        <v>120.2</v>
      </c>
      <c r="I18" s="191">
        <v>121.8</v>
      </c>
      <c r="J18" s="191">
        <v>120.4</v>
      </c>
      <c r="K18" s="191">
        <v>124.4</v>
      </c>
      <c r="L18" s="191">
        <v>127.6</v>
      </c>
      <c r="M18" s="191">
        <v>125</v>
      </c>
      <c r="N18" s="191">
        <v>126.4</v>
      </c>
      <c r="O18" s="351">
        <v>126.1</v>
      </c>
    </row>
    <row r="19" spans="2:15" ht="12.75" customHeight="1" x14ac:dyDescent="0.15">
      <c r="C19" s="185" t="s">
        <v>354</v>
      </c>
      <c r="D19" s="191">
        <v>128.69999999999999</v>
      </c>
      <c r="E19" s="191">
        <v>125.5</v>
      </c>
      <c r="F19" s="191">
        <v>127.1</v>
      </c>
      <c r="G19" s="191">
        <v>128.6</v>
      </c>
      <c r="H19" s="191">
        <v>128.4</v>
      </c>
      <c r="I19" s="191">
        <v>129.6</v>
      </c>
      <c r="J19" s="191">
        <v>127.7</v>
      </c>
      <c r="K19" s="191">
        <v>127.4</v>
      </c>
      <c r="L19" s="191">
        <v>123.4</v>
      </c>
      <c r="M19" s="191">
        <v>125.5</v>
      </c>
      <c r="N19" s="191">
        <v>124.2</v>
      </c>
      <c r="O19" s="351">
        <v>123.1</v>
      </c>
    </row>
    <row r="20" spans="2:15" s="8" customFormat="1" ht="12.75" customHeight="1" x14ac:dyDescent="0.15">
      <c r="C20" s="185" t="s">
        <v>386</v>
      </c>
      <c r="D20" s="191">
        <v>119.4</v>
      </c>
      <c r="E20" s="191">
        <v>120.5</v>
      </c>
      <c r="F20" s="191">
        <v>118.3</v>
      </c>
      <c r="G20" s="191">
        <v>117.5</v>
      </c>
      <c r="H20" s="191">
        <v>118.9</v>
      </c>
      <c r="I20" s="191">
        <v>116.7</v>
      </c>
      <c r="J20" s="191">
        <v>113.8</v>
      </c>
      <c r="K20" s="191">
        <v>115.1</v>
      </c>
      <c r="L20" s="191">
        <v>116.9</v>
      </c>
      <c r="M20" s="191">
        <v>112.5</v>
      </c>
      <c r="N20" s="191">
        <v>114.1</v>
      </c>
      <c r="O20" s="351">
        <v>110.8</v>
      </c>
    </row>
    <row r="21" spans="2:15" s="8" customFormat="1" ht="12.75" customHeight="1" x14ac:dyDescent="0.15">
      <c r="C21" s="185" t="s">
        <v>384</v>
      </c>
      <c r="D21" s="191">
        <v>107.9</v>
      </c>
      <c r="E21" s="191">
        <v>113.6</v>
      </c>
      <c r="F21" s="191">
        <v>107.8</v>
      </c>
      <c r="G21" s="191">
        <v>94</v>
      </c>
      <c r="H21" s="191">
        <v>88.3</v>
      </c>
      <c r="I21" s="191">
        <v>88.4</v>
      </c>
      <c r="J21" s="191">
        <v>92.3</v>
      </c>
      <c r="K21" s="191">
        <v>97.5</v>
      </c>
      <c r="L21" s="191">
        <v>98.7</v>
      </c>
      <c r="M21" s="191">
        <v>100.3</v>
      </c>
      <c r="N21" s="191">
        <v>103.1</v>
      </c>
      <c r="O21" s="351">
        <v>108.1</v>
      </c>
    </row>
    <row r="22" spans="2:15" s="8" customFormat="1" ht="12.75" customHeight="1" x14ac:dyDescent="0.15">
      <c r="C22" s="185" t="s">
        <v>385</v>
      </c>
      <c r="D22" s="191">
        <v>109.4</v>
      </c>
      <c r="E22" s="191">
        <v>112.9</v>
      </c>
      <c r="F22" s="191">
        <v>113.3</v>
      </c>
      <c r="G22" s="191">
        <v>116.8</v>
      </c>
      <c r="H22" s="191">
        <v>122.2</v>
      </c>
      <c r="I22" s="191">
        <v>124.9</v>
      </c>
      <c r="J22" s="191">
        <v>127.4</v>
      </c>
      <c r="K22" s="191">
        <v>126</v>
      </c>
      <c r="L22" s="191">
        <v>125.3</v>
      </c>
      <c r="M22" s="191">
        <v>127.3</v>
      </c>
      <c r="N22" s="191">
        <v>130.5</v>
      </c>
      <c r="O22" s="351">
        <v>130.5</v>
      </c>
    </row>
    <row r="23" spans="2:15" s="8" customFormat="1" ht="12.75" customHeight="1" x14ac:dyDescent="0.15">
      <c r="C23" s="185" t="s">
        <v>397</v>
      </c>
      <c r="D23" s="191">
        <v>130.6</v>
      </c>
      <c r="E23" s="191">
        <v>134.1</v>
      </c>
      <c r="F23" s="191">
        <v>132.19999999999999</v>
      </c>
      <c r="G23" s="191">
        <v>134.19999999999999</v>
      </c>
      <c r="H23" s="191">
        <v>137</v>
      </c>
      <c r="I23" s="191">
        <v>136.6</v>
      </c>
      <c r="J23" s="191">
        <v>137.5</v>
      </c>
      <c r="K23" s="191">
        <v>137.19999999999999</v>
      </c>
      <c r="L23" s="191">
        <v>131.80000000000001</v>
      </c>
      <c r="M23" s="191">
        <v>133.69999999999999</v>
      </c>
      <c r="N23" s="191">
        <v>137.1</v>
      </c>
      <c r="O23" s="351">
        <v>133.69999999999999</v>
      </c>
    </row>
    <row r="24" spans="2:15" s="8" customFormat="1" ht="12.75" customHeight="1" x14ac:dyDescent="0.15">
      <c r="C24" s="185" t="s">
        <v>409</v>
      </c>
      <c r="D24" s="191">
        <v>136.6</v>
      </c>
      <c r="E24" s="191">
        <v>131.5</v>
      </c>
      <c r="F24" s="191">
        <v>134.19999999999999</v>
      </c>
      <c r="G24" s="191">
        <v>131.4</v>
      </c>
      <c r="H24" s="191">
        <v>132.80000000000001</v>
      </c>
      <c r="I24" s="191">
        <v>129.9</v>
      </c>
      <c r="J24" s="191">
        <v>129.6</v>
      </c>
      <c r="K24" s="191">
        <v>129.19999999999999</v>
      </c>
      <c r="L24" s="191">
        <v>127.2</v>
      </c>
      <c r="M24" s="191">
        <v>129.1</v>
      </c>
      <c r="N24" s="191">
        <v>127.7</v>
      </c>
      <c r="O24" s="351">
        <v>127.2</v>
      </c>
    </row>
    <row r="25" spans="2:15" s="8" customFormat="1" ht="12.75" customHeight="1" x14ac:dyDescent="0.15">
      <c r="C25" s="186" t="s">
        <v>450</v>
      </c>
      <c r="D25" s="193">
        <v>123.4</v>
      </c>
      <c r="E25" s="193">
        <v>122.5</v>
      </c>
      <c r="F25" s="193">
        <v>122.4</v>
      </c>
      <c r="G25" s="193" t="s">
        <v>205</v>
      </c>
      <c r="H25" s="193" t="s">
        <v>205</v>
      </c>
      <c r="I25" s="193" t="s">
        <v>205</v>
      </c>
      <c r="J25" s="193" t="s">
        <v>205</v>
      </c>
      <c r="K25" s="193" t="s">
        <v>205</v>
      </c>
      <c r="L25" s="193" t="s">
        <v>205</v>
      </c>
      <c r="M25" s="193" t="s">
        <v>205</v>
      </c>
      <c r="N25" s="193" t="s">
        <v>205</v>
      </c>
      <c r="O25" s="352" t="s">
        <v>205</v>
      </c>
    </row>
    <row r="26" spans="2:15" ht="3" customHeight="1" x14ac:dyDescent="0.15">
      <c r="D26" s="35"/>
      <c r="E26" s="35"/>
    </row>
    <row r="27" spans="2:15" ht="12" customHeight="1" x14ac:dyDescent="0.15">
      <c r="B27" s="154" t="s">
        <v>60</v>
      </c>
      <c r="O27" s="40" t="s">
        <v>448</v>
      </c>
    </row>
    <row r="28" spans="2:15" ht="11.25" customHeight="1" x14ac:dyDescent="0.15">
      <c r="B28" s="8"/>
      <c r="C28" s="171" t="s">
        <v>59</v>
      </c>
      <c r="D28" s="285" t="s">
        <v>240</v>
      </c>
      <c r="E28" s="285" t="s">
        <v>241</v>
      </c>
      <c r="F28" s="285" t="s">
        <v>242</v>
      </c>
      <c r="G28" s="285" t="s">
        <v>243</v>
      </c>
      <c r="H28" s="285" t="s">
        <v>244</v>
      </c>
      <c r="I28" s="285" t="s">
        <v>245</v>
      </c>
      <c r="J28" s="285" t="s">
        <v>246</v>
      </c>
      <c r="K28" s="285" t="s">
        <v>247</v>
      </c>
      <c r="L28" s="285" t="s">
        <v>248</v>
      </c>
      <c r="M28" s="285" t="s">
        <v>195</v>
      </c>
      <c r="N28" s="285" t="s">
        <v>206</v>
      </c>
      <c r="O28" s="187" t="s">
        <v>367</v>
      </c>
    </row>
    <row r="29" spans="2:15" ht="12.75" customHeight="1" x14ac:dyDescent="0.15">
      <c r="B29" s="8"/>
      <c r="C29" s="276" t="s">
        <v>449</v>
      </c>
      <c r="D29" s="240">
        <v>110.4</v>
      </c>
      <c r="E29" s="241">
        <v>110.1</v>
      </c>
      <c r="F29" s="241">
        <v>108.2</v>
      </c>
      <c r="G29" s="241">
        <v>109.7</v>
      </c>
      <c r="H29" s="241">
        <v>111.4</v>
      </c>
      <c r="I29" s="241">
        <v>111.1</v>
      </c>
      <c r="J29" s="241">
        <v>112.4</v>
      </c>
      <c r="K29" s="241">
        <v>111</v>
      </c>
      <c r="L29" s="241">
        <v>111.4</v>
      </c>
      <c r="M29" s="241">
        <v>110.9</v>
      </c>
      <c r="N29" s="241">
        <v>109.3</v>
      </c>
      <c r="O29" s="242">
        <v>110</v>
      </c>
    </row>
    <row r="30" spans="2:15" ht="12.75" customHeight="1" x14ac:dyDescent="0.15">
      <c r="B30" s="8"/>
      <c r="C30" s="275" t="s">
        <v>103</v>
      </c>
      <c r="D30" s="192">
        <v>109.6</v>
      </c>
      <c r="E30" s="191">
        <v>109.8</v>
      </c>
      <c r="F30" s="191">
        <v>109</v>
      </c>
      <c r="G30" s="191">
        <v>111.1</v>
      </c>
      <c r="H30" s="191">
        <v>109.1</v>
      </c>
      <c r="I30" s="191">
        <v>110.4</v>
      </c>
      <c r="J30" s="191">
        <v>110.9</v>
      </c>
      <c r="K30" s="191">
        <v>111.5</v>
      </c>
      <c r="L30" s="191">
        <v>109.7</v>
      </c>
      <c r="M30" s="191">
        <v>111.5</v>
      </c>
      <c r="N30" s="191">
        <v>112.7</v>
      </c>
      <c r="O30" s="351">
        <v>112.1</v>
      </c>
    </row>
    <row r="31" spans="2:15" ht="12.75" customHeight="1" x14ac:dyDescent="0.15">
      <c r="B31" s="8"/>
      <c r="C31" s="275" t="s">
        <v>104</v>
      </c>
      <c r="D31" s="192">
        <v>114.1</v>
      </c>
      <c r="E31" s="191">
        <v>114.4</v>
      </c>
      <c r="F31" s="191">
        <v>116.1</v>
      </c>
      <c r="G31" s="191">
        <v>117.2</v>
      </c>
      <c r="H31" s="191">
        <v>117.4</v>
      </c>
      <c r="I31" s="191">
        <v>116.5</v>
      </c>
      <c r="J31" s="191">
        <v>115.7</v>
      </c>
      <c r="K31" s="191">
        <v>117.9</v>
      </c>
      <c r="L31" s="191">
        <v>116.1</v>
      </c>
      <c r="M31" s="191">
        <v>115.2</v>
      </c>
      <c r="N31" s="191">
        <v>116</v>
      </c>
      <c r="O31" s="351">
        <v>116.8</v>
      </c>
    </row>
    <row r="32" spans="2:15" ht="12.75" customHeight="1" x14ac:dyDescent="0.15">
      <c r="C32" s="275" t="s">
        <v>99</v>
      </c>
      <c r="D32" s="192">
        <v>116.3</v>
      </c>
      <c r="E32" s="191">
        <v>115.3</v>
      </c>
      <c r="F32" s="191">
        <v>115.9</v>
      </c>
      <c r="G32" s="191">
        <v>114.3</v>
      </c>
      <c r="H32" s="191">
        <v>113.7</v>
      </c>
      <c r="I32" s="191">
        <v>115</v>
      </c>
      <c r="J32" s="191">
        <v>114</v>
      </c>
      <c r="K32" s="191">
        <v>114.1</v>
      </c>
      <c r="L32" s="191">
        <v>114.9</v>
      </c>
      <c r="M32" s="191">
        <v>113</v>
      </c>
      <c r="N32" s="191">
        <v>114.2</v>
      </c>
      <c r="O32" s="351">
        <v>116.1</v>
      </c>
    </row>
    <row r="33" spans="1:15" ht="12.75" customHeight="1" x14ac:dyDescent="0.15">
      <c r="C33" s="185" t="s">
        <v>105</v>
      </c>
      <c r="D33" s="192">
        <v>114.7</v>
      </c>
      <c r="E33" s="191">
        <v>116.3</v>
      </c>
      <c r="F33" s="191">
        <v>115.9</v>
      </c>
      <c r="G33" s="191">
        <v>113</v>
      </c>
      <c r="H33" s="191">
        <v>113.1</v>
      </c>
      <c r="I33" s="191">
        <v>110.4</v>
      </c>
      <c r="J33" s="191">
        <v>110.2</v>
      </c>
      <c r="K33" s="191">
        <v>107.1</v>
      </c>
      <c r="L33" s="191">
        <v>106.1</v>
      </c>
      <c r="M33" s="191">
        <v>104</v>
      </c>
      <c r="N33" s="191">
        <v>101.1</v>
      </c>
      <c r="O33" s="351">
        <v>90.9</v>
      </c>
    </row>
    <row r="34" spans="1:15" ht="12.75" customHeight="1" x14ac:dyDescent="0.15">
      <c r="C34" s="185" t="s">
        <v>106</v>
      </c>
      <c r="D34" s="192">
        <v>84.6</v>
      </c>
      <c r="E34" s="191">
        <v>78.099999999999994</v>
      </c>
      <c r="F34" s="191">
        <v>78.3</v>
      </c>
      <c r="G34" s="191">
        <v>79.2</v>
      </c>
      <c r="H34" s="191">
        <v>81.400000000000006</v>
      </c>
      <c r="I34" s="191">
        <v>82.5</v>
      </c>
      <c r="J34" s="191">
        <v>84.5</v>
      </c>
      <c r="K34" s="191">
        <v>86.1</v>
      </c>
      <c r="L34" s="191">
        <v>89.4</v>
      </c>
      <c r="M34" s="191">
        <v>91.1</v>
      </c>
      <c r="N34" s="191">
        <v>92</v>
      </c>
      <c r="O34" s="351">
        <v>95</v>
      </c>
    </row>
    <row r="35" spans="1:15" ht="12.75" customHeight="1" x14ac:dyDescent="0.15">
      <c r="C35" s="185" t="s">
        <v>197</v>
      </c>
      <c r="D35" s="192">
        <v>99.1</v>
      </c>
      <c r="E35" s="191">
        <v>100</v>
      </c>
      <c r="F35" s="191">
        <v>102</v>
      </c>
      <c r="G35" s="191">
        <v>105.1</v>
      </c>
      <c r="H35" s="191">
        <v>105.3</v>
      </c>
      <c r="I35" s="191">
        <v>106.8</v>
      </c>
      <c r="J35" s="191">
        <v>106.8</v>
      </c>
      <c r="K35" s="191">
        <v>107.5</v>
      </c>
      <c r="L35" s="191">
        <v>106.3</v>
      </c>
      <c r="M35" s="191">
        <v>107.4</v>
      </c>
      <c r="N35" s="191">
        <v>107.5</v>
      </c>
      <c r="O35" s="351">
        <v>108</v>
      </c>
    </row>
    <row r="36" spans="1:15" ht="12.75" customHeight="1" x14ac:dyDescent="0.15">
      <c r="B36" s="234"/>
      <c r="C36" s="185" t="s">
        <v>131</v>
      </c>
      <c r="D36" s="192">
        <v>108.5</v>
      </c>
      <c r="E36" s="191">
        <v>108.7</v>
      </c>
      <c r="F36" s="191">
        <v>100.8</v>
      </c>
      <c r="G36" s="191">
        <v>104.2</v>
      </c>
      <c r="H36" s="191">
        <v>106.3</v>
      </c>
      <c r="I36" s="191">
        <v>106.9</v>
      </c>
      <c r="J36" s="191">
        <v>108.8</v>
      </c>
      <c r="K36" s="191">
        <v>108</v>
      </c>
      <c r="L36" s="191">
        <v>109.5</v>
      </c>
      <c r="M36" s="191">
        <v>110.6</v>
      </c>
      <c r="N36" s="191">
        <v>111.5</v>
      </c>
      <c r="O36" s="351">
        <v>109.2</v>
      </c>
    </row>
    <row r="37" spans="1:15" ht="12.75" customHeight="1" x14ac:dyDescent="0.15">
      <c r="C37" s="185" t="s">
        <v>111</v>
      </c>
      <c r="D37" s="192">
        <v>110.6</v>
      </c>
      <c r="E37" s="191">
        <v>112</v>
      </c>
      <c r="F37" s="191">
        <v>114.2</v>
      </c>
      <c r="G37" s="191">
        <v>114.6</v>
      </c>
      <c r="H37" s="191">
        <v>114.7</v>
      </c>
      <c r="I37" s="191">
        <v>115.5</v>
      </c>
      <c r="J37" s="191">
        <v>114.8</v>
      </c>
      <c r="K37" s="191">
        <v>116.9</v>
      </c>
      <c r="L37" s="191">
        <v>117.7</v>
      </c>
      <c r="M37" s="191">
        <v>113.7</v>
      </c>
      <c r="N37" s="191">
        <v>113.7</v>
      </c>
      <c r="O37" s="351">
        <v>115.6</v>
      </c>
    </row>
    <row r="38" spans="1:15" ht="12.75" customHeight="1" x14ac:dyDescent="0.15">
      <c r="C38" s="185" t="s">
        <v>151</v>
      </c>
      <c r="D38" s="192">
        <v>111.9</v>
      </c>
      <c r="E38" s="191">
        <v>112.8</v>
      </c>
      <c r="F38" s="191">
        <v>115.2</v>
      </c>
      <c r="G38" s="191">
        <v>111.9</v>
      </c>
      <c r="H38" s="191">
        <v>113.9</v>
      </c>
      <c r="I38" s="191">
        <v>113.6</v>
      </c>
      <c r="J38" s="191">
        <v>113.1</v>
      </c>
      <c r="K38" s="191">
        <v>115.5</v>
      </c>
      <c r="L38" s="191">
        <v>116.7</v>
      </c>
      <c r="M38" s="191">
        <v>119.1</v>
      </c>
      <c r="N38" s="191">
        <v>119.9</v>
      </c>
      <c r="O38" s="351">
        <v>121.7</v>
      </c>
    </row>
    <row r="39" spans="1:15" ht="12.75" customHeight="1" x14ac:dyDescent="0.15">
      <c r="C39" s="185" t="s">
        <v>196</v>
      </c>
      <c r="D39" s="192">
        <v>123.5</v>
      </c>
      <c r="E39" s="191">
        <v>125.8</v>
      </c>
      <c r="F39" s="191">
        <v>129</v>
      </c>
      <c r="G39" s="191">
        <v>123.7</v>
      </c>
      <c r="H39" s="191">
        <v>124.6</v>
      </c>
      <c r="I39" s="191">
        <v>124.8</v>
      </c>
      <c r="J39" s="191">
        <v>124.2</v>
      </c>
      <c r="K39" s="191">
        <v>124.2</v>
      </c>
      <c r="L39" s="191">
        <v>123.3</v>
      </c>
      <c r="M39" s="191">
        <v>120.9</v>
      </c>
      <c r="N39" s="191">
        <v>121.7</v>
      </c>
      <c r="O39" s="351">
        <v>120.6</v>
      </c>
    </row>
    <row r="40" spans="1:15" ht="12.75" customHeight="1" x14ac:dyDescent="0.15">
      <c r="C40" s="185" t="s">
        <v>256</v>
      </c>
      <c r="D40" s="191">
        <v>123.5</v>
      </c>
      <c r="E40" s="191">
        <v>120.2</v>
      </c>
      <c r="F40" s="191">
        <v>117.7</v>
      </c>
      <c r="G40" s="191">
        <v>117.4</v>
      </c>
      <c r="H40" s="191">
        <v>117.1</v>
      </c>
      <c r="I40" s="191">
        <v>115.9</v>
      </c>
      <c r="J40" s="191">
        <v>115.4</v>
      </c>
      <c r="K40" s="191">
        <v>113.4</v>
      </c>
      <c r="L40" s="191">
        <v>113.4</v>
      </c>
      <c r="M40" s="191">
        <v>115</v>
      </c>
      <c r="N40" s="191">
        <v>114.7</v>
      </c>
      <c r="O40" s="351">
        <v>114.4</v>
      </c>
    </row>
    <row r="41" spans="1:15" s="8" customFormat="1" ht="12.75" customHeight="1" x14ac:dyDescent="0.15">
      <c r="A41" s="268"/>
      <c r="C41" s="185" t="s">
        <v>310</v>
      </c>
      <c r="D41" s="191">
        <v>116.1</v>
      </c>
      <c r="E41" s="191">
        <v>114.2</v>
      </c>
      <c r="F41" s="191">
        <v>114</v>
      </c>
      <c r="G41" s="191">
        <v>114.8</v>
      </c>
      <c r="H41" s="191">
        <v>114.8</v>
      </c>
      <c r="I41" s="191">
        <v>115.8</v>
      </c>
      <c r="J41" s="191">
        <v>117.1</v>
      </c>
      <c r="K41" s="191">
        <v>116.1</v>
      </c>
      <c r="L41" s="191">
        <v>116.8</v>
      </c>
      <c r="M41" s="191">
        <v>117.4</v>
      </c>
      <c r="N41" s="191">
        <v>117.3</v>
      </c>
      <c r="O41" s="351">
        <v>117.6</v>
      </c>
    </row>
    <row r="42" spans="1:15" s="8" customFormat="1" ht="12.75" customHeight="1" x14ac:dyDescent="0.15">
      <c r="C42" s="185" t="s">
        <v>329</v>
      </c>
      <c r="D42" s="191">
        <v>116.7</v>
      </c>
      <c r="E42" s="191">
        <v>117.8</v>
      </c>
      <c r="F42" s="191">
        <v>119.1</v>
      </c>
      <c r="G42" s="191">
        <v>122.4</v>
      </c>
      <c r="H42" s="191">
        <v>120.2</v>
      </c>
      <c r="I42" s="191">
        <v>120</v>
      </c>
      <c r="J42" s="191">
        <v>120.2</v>
      </c>
      <c r="K42" s="191">
        <v>120.8</v>
      </c>
      <c r="L42" s="191">
        <v>121.1</v>
      </c>
      <c r="M42" s="191">
        <v>120.6</v>
      </c>
      <c r="N42" s="191">
        <v>122.2</v>
      </c>
      <c r="O42" s="351">
        <v>123.5</v>
      </c>
    </row>
    <row r="43" spans="1:15" s="8" customFormat="1" ht="12.75" customHeight="1" x14ac:dyDescent="0.15">
      <c r="C43" s="185" t="s">
        <v>354</v>
      </c>
      <c r="D43" s="191">
        <v>121.6</v>
      </c>
      <c r="E43" s="191">
        <v>119.8</v>
      </c>
      <c r="F43" s="191">
        <v>119.1</v>
      </c>
      <c r="G43" s="191">
        <v>117.8</v>
      </c>
      <c r="H43" s="191">
        <v>118.5</v>
      </c>
      <c r="I43" s="191">
        <v>121</v>
      </c>
      <c r="J43" s="191">
        <v>120.3</v>
      </c>
      <c r="K43" s="191">
        <v>119.5</v>
      </c>
      <c r="L43" s="191">
        <v>117.5</v>
      </c>
      <c r="M43" s="191">
        <v>116.8</v>
      </c>
      <c r="N43" s="191">
        <v>116.4</v>
      </c>
      <c r="O43" s="351">
        <v>116.9</v>
      </c>
    </row>
    <row r="44" spans="1:15" s="8" customFormat="1" ht="12.75" customHeight="1" x14ac:dyDescent="0.15">
      <c r="C44" s="185" t="s">
        <v>386</v>
      </c>
      <c r="D44" s="191">
        <v>115.7</v>
      </c>
      <c r="E44" s="191">
        <v>115.6</v>
      </c>
      <c r="F44" s="191">
        <v>114.8</v>
      </c>
      <c r="G44" s="191">
        <v>112.9</v>
      </c>
      <c r="H44" s="191">
        <v>115.2</v>
      </c>
      <c r="I44" s="191">
        <v>113.5</v>
      </c>
      <c r="J44" s="191">
        <v>111.9</v>
      </c>
      <c r="K44" s="191">
        <v>112.5</v>
      </c>
      <c r="L44" s="191">
        <v>114.3</v>
      </c>
      <c r="M44" s="191">
        <v>112.1</v>
      </c>
      <c r="N44" s="191">
        <v>112.7</v>
      </c>
      <c r="O44" s="351">
        <v>108.1</v>
      </c>
    </row>
    <row r="45" spans="1:15" s="8" customFormat="1" ht="12.75" customHeight="1" x14ac:dyDescent="0.15">
      <c r="C45" s="185" t="s">
        <v>384</v>
      </c>
      <c r="D45" s="191">
        <v>106.2</v>
      </c>
      <c r="E45" s="191">
        <v>108</v>
      </c>
      <c r="F45" s="191">
        <v>104.5</v>
      </c>
      <c r="G45" s="191">
        <v>102.7</v>
      </c>
      <c r="H45" s="191">
        <v>98.4</v>
      </c>
      <c r="I45" s="191">
        <v>96.4</v>
      </c>
      <c r="J45" s="191">
        <v>96.4</v>
      </c>
      <c r="K45" s="191">
        <v>96.3</v>
      </c>
      <c r="L45" s="191">
        <v>95.8</v>
      </c>
      <c r="M45" s="191">
        <v>97.1</v>
      </c>
      <c r="N45" s="191">
        <v>97.7</v>
      </c>
      <c r="O45" s="351">
        <v>100.5</v>
      </c>
    </row>
    <row r="46" spans="1:15" s="8" customFormat="1" ht="12.75" customHeight="1" x14ac:dyDescent="0.15">
      <c r="C46" s="185" t="s">
        <v>385</v>
      </c>
      <c r="D46" s="191">
        <v>106.8</v>
      </c>
      <c r="E46" s="191">
        <v>103.9</v>
      </c>
      <c r="F46" s="191">
        <v>104.3</v>
      </c>
      <c r="G46" s="191">
        <v>107.8</v>
      </c>
      <c r="H46" s="191">
        <v>107.9</v>
      </c>
      <c r="I46" s="191">
        <v>108.7</v>
      </c>
      <c r="J46" s="191">
        <v>110.7</v>
      </c>
      <c r="K46" s="191">
        <v>111.4</v>
      </c>
      <c r="L46" s="191">
        <v>113.1</v>
      </c>
      <c r="M46" s="191">
        <v>114.6</v>
      </c>
      <c r="N46" s="191">
        <v>117</v>
      </c>
      <c r="O46" s="351">
        <v>116.2</v>
      </c>
    </row>
    <row r="47" spans="1:15" s="8" customFormat="1" ht="12.75" customHeight="1" x14ac:dyDescent="0.15">
      <c r="C47" s="185" t="s">
        <v>397</v>
      </c>
      <c r="D47" s="191">
        <v>115.3</v>
      </c>
      <c r="E47" s="191">
        <v>116.7</v>
      </c>
      <c r="F47" s="191">
        <v>119.3</v>
      </c>
      <c r="G47" s="191">
        <v>119.5</v>
      </c>
      <c r="H47" s="191">
        <v>119.4</v>
      </c>
      <c r="I47" s="191">
        <v>122.1</v>
      </c>
      <c r="J47" s="191">
        <v>123.9</v>
      </c>
      <c r="K47" s="191">
        <v>124</v>
      </c>
      <c r="L47" s="191">
        <v>122.8</v>
      </c>
      <c r="M47" s="191">
        <v>123</v>
      </c>
      <c r="N47" s="191">
        <v>122.5</v>
      </c>
      <c r="O47" s="351">
        <v>122.2</v>
      </c>
    </row>
    <row r="48" spans="1:15" s="8" customFormat="1" ht="12.75" customHeight="1" x14ac:dyDescent="0.15">
      <c r="C48" s="185" t="s">
        <v>409</v>
      </c>
      <c r="D48" s="191">
        <v>121.5</v>
      </c>
      <c r="E48" s="191">
        <v>114.9</v>
      </c>
      <c r="F48" s="191">
        <v>115.4</v>
      </c>
      <c r="G48" s="191">
        <v>115.2</v>
      </c>
      <c r="H48" s="191">
        <v>115.2</v>
      </c>
      <c r="I48" s="191">
        <v>115.9</v>
      </c>
      <c r="J48" s="191">
        <v>114.5</v>
      </c>
      <c r="K48" s="191">
        <v>117.2</v>
      </c>
      <c r="L48" s="191">
        <v>112.9</v>
      </c>
      <c r="M48" s="191">
        <v>115.3</v>
      </c>
      <c r="N48" s="191">
        <v>112.6</v>
      </c>
      <c r="O48" s="351">
        <v>110.3</v>
      </c>
    </row>
    <row r="49" spans="1:15" s="8" customFormat="1" ht="12.75" customHeight="1" x14ac:dyDescent="0.15">
      <c r="C49" s="186" t="s">
        <v>450</v>
      </c>
      <c r="D49" s="193">
        <v>110.4</v>
      </c>
      <c r="E49" s="193">
        <v>110.2</v>
      </c>
      <c r="F49" s="193">
        <v>112.6</v>
      </c>
      <c r="G49" s="193" t="s">
        <v>205</v>
      </c>
      <c r="H49" s="193" t="s">
        <v>205</v>
      </c>
      <c r="I49" s="193" t="s">
        <v>205</v>
      </c>
      <c r="J49" s="193" t="s">
        <v>205</v>
      </c>
      <c r="K49" s="193" t="s">
        <v>205</v>
      </c>
      <c r="L49" s="193" t="s">
        <v>205</v>
      </c>
      <c r="M49" s="193" t="s">
        <v>205</v>
      </c>
      <c r="N49" s="193" t="s">
        <v>205</v>
      </c>
      <c r="O49" s="352" t="s">
        <v>205</v>
      </c>
    </row>
    <row r="50" spans="1:15" ht="3" customHeight="1" x14ac:dyDescent="0.15"/>
    <row r="51" spans="1:15" ht="12" customHeight="1" x14ac:dyDescent="0.15">
      <c r="B51" s="154" t="s">
        <v>61</v>
      </c>
      <c r="O51" s="40" t="s">
        <v>448</v>
      </c>
    </row>
    <row r="52" spans="1:15" ht="11.25" customHeight="1" x14ac:dyDescent="0.15">
      <c r="C52" s="171" t="s">
        <v>59</v>
      </c>
      <c r="D52" s="274" t="s">
        <v>240</v>
      </c>
      <c r="E52" s="274" t="s">
        <v>241</v>
      </c>
      <c r="F52" s="274" t="s">
        <v>242</v>
      </c>
      <c r="G52" s="274" t="s">
        <v>243</v>
      </c>
      <c r="H52" s="274" t="s">
        <v>244</v>
      </c>
      <c r="I52" s="274" t="s">
        <v>245</v>
      </c>
      <c r="J52" s="274" t="s">
        <v>246</v>
      </c>
      <c r="K52" s="274" t="s">
        <v>247</v>
      </c>
      <c r="L52" s="274" t="s">
        <v>248</v>
      </c>
      <c r="M52" s="274" t="s">
        <v>195</v>
      </c>
      <c r="N52" s="274" t="s">
        <v>206</v>
      </c>
      <c r="O52" s="187" t="s">
        <v>367</v>
      </c>
    </row>
    <row r="53" spans="1:15" ht="12.75" customHeight="1" x14ac:dyDescent="0.15">
      <c r="C53" s="276" t="s">
        <v>449</v>
      </c>
      <c r="D53" s="191">
        <v>119.8</v>
      </c>
      <c r="E53" s="191">
        <v>119.7</v>
      </c>
      <c r="F53" s="191">
        <v>118.9</v>
      </c>
      <c r="G53" s="191">
        <v>118.9</v>
      </c>
      <c r="H53" s="191">
        <v>119.2</v>
      </c>
      <c r="I53" s="191">
        <v>122.8</v>
      </c>
      <c r="J53" s="191">
        <v>122.5</v>
      </c>
      <c r="K53" s="191">
        <v>117.4</v>
      </c>
      <c r="L53" s="191">
        <v>116.6</v>
      </c>
      <c r="M53" s="191">
        <v>119.8</v>
      </c>
      <c r="N53" s="191">
        <v>123.4</v>
      </c>
      <c r="O53" s="242">
        <v>118</v>
      </c>
    </row>
    <row r="54" spans="1:15" ht="12.75" customHeight="1" x14ac:dyDescent="0.15">
      <c r="C54" s="275" t="s">
        <v>103</v>
      </c>
      <c r="D54" s="191">
        <v>111.3</v>
      </c>
      <c r="E54" s="191">
        <v>116.1</v>
      </c>
      <c r="F54" s="191">
        <v>112.8</v>
      </c>
      <c r="G54" s="191">
        <v>110.7</v>
      </c>
      <c r="H54" s="191">
        <v>114.6</v>
      </c>
      <c r="I54" s="191">
        <v>111.2</v>
      </c>
      <c r="J54" s="191">
        <v>112.8</v>
      </c>
      <c r="K54" s="191">
        <v>117.7</v>
      </c>
      <c r="L54" s="191">
        <v>113.3</v>
      </c>
      <c r="M54" s="191">
        <v>112.3</v>
      </c>
      <c r="N54" s="191">
        <v>113.8</v>
      </c>
      <c r="O54" s="351">
        <v>120.1</v>
      </c>
    </row>
    <row r="55" spans="1:15" ht="12.75" customHeight="1" x14ac:dyDescent="0.15">
      <c r="A55" s="34"/>
      <c r="C55" s="275" t="s">
        <v>104</v>
      </c>
      <c r="D55" s="191">
        <v>135.80000000000001</v>
      </c>
      <c r="E55" s="191">
        <v>136.6</v>
      </c>
      <c r="F55" s="191">
        <v>135</v>
      </c>
      <c r="G55" s="191">
        <v>132.1</v>
      </c>
      <c r="H55" s="191">
        <v>129.5</v>
      </c>
      <c r="I55" s="191">
        <v>131.69999999999999</v>
      </c>
      <c r="J55" s="191">
        <v>127.7</v>
      </c>
      <c r="K55" s="191">
        <v>128.30000000000001</v>
      </c>
      <c r="L55" s="191">
        <v>133.5</v>
      </c>
      <c r="M55" s="191">
        <v>130.5</v>
      </c>
      <c r="N55" s="191">
        <v>130.30000000000001</v>
      </c>
      <c r="O55" s="351">
        <v>130.30000000000001</v>
      </c>
    </row>
    <row r="56" spans="1:15" ht="12.75" customHeight="1" x14ac:dyDescent="0.15">
      <c r="C56" s="275" t="s">
        <v>99</v>
      </c>
      <c r="D56" s="191">
        <v>126.5</v>
      </c>
      <c r="E56" s="191">
        <v>123.1</v>
      </c>
      <c r="F56" s="191">
        <v>126.1</v>
      </c>
      <c r="G56" s="191">
        <v>129.1</v>
      </c>
      <c r="H56" s="191">
        <v>128.19999999999999</v>
      </c>
      <c r="I56" s="191">
        <v>129.4</v>
      </c>
      <c r="J56" s="191">
        <v>128.4</v>
      </c>
      <c r="K56" s="191">
        <v>124.8</v>
      </c>
      <c r="L56" s="191">
        <v>118.5</v>
      </c>
      <c r="M56" s="191">
        <v>123.8</v>
      </c>
      <c r="N56" s="191">
        <v>126.9</v>
      </c>
      <c r="O56" s="351">
        <v>126.6</v>
      </c>
    </row>
    <row r="57" spans="1:15" ht="12.75" customHeight="1" x14ac:dyDescent="0.15">
      <c r="C57" s="185" t="s">
        <v>105</v>
      </c>
      <c r="D57" s="192">
        <v>128.30000000000001</v>
      </c>
      <c r="E57" s="191">
        <v>125.6</v>
      </c>
      <c r="F57" s="191">
        <v>127</v>
      </c>
      <c r="G57" s="191">
        <v>126.1</v>
      </c>
      <c r="H57" s="191">
        <v>129</v>
      </c>
      <c r="I57" s="191">
        <v>123</v>
      </c>
      <c r="J57" s="191">
        <v>126.9</v>
      </c>
      <c r="K57" s="191">
        <v>126.7</v>
      </c>
      <c r="L57" s="191">
        <v>124.7</v>
      </c>
      <c r="M57" s="191">
        <v>114.3</v>
      </c>
      <c r="N57" s="191">
        <v>106.2</v>
      </c>
      <c r="O57" s="351">
        <v>100.8</v>
      </c>
    </row>
    <row r="58" spans="1:15" ht="12.75" customHeight="1" x14ac:dyDescent="0.15">
      <c r="C58" s="185" t="s">
        <v>106</v>
      </c>
      <c r="D58" s="192">
        <v>93.7</v>
      </c>
      <c r="E58" s="191">
        <v>84.4</v>
      </c>
      <c r="F58" s="191">
        <v>84.4</v>
      </c>
      <c r="G58" s="191">
        <v>83</v>
      </c>
      <c r="H58" s="191">
        <v>81.599999999999994</v>
      </c>
      <c r="I58" s="191">
        <v>78.900000000000006</v>
      </c>
      <c r="J58" s="191">
        <v>75</v>
      </c>
      <c r="K58" s="191">
        <v>73.2</v>
      </c>
      <c r="L58" s="191">
        <v>73.599999999999994</v>
      </c>
      <c r="M58" s="191">
        <v>77.599999999999994</v>
      </c>
      <c r="N58" s="191">
        <v>83</v>
      </c>
      <c r="O58" s="351">
        <v>81.7</v>
      </c>
    </row>
    <row r="59" spans="1:15" ht="12.75" customHeight="1" x14ac:dyDescent="0.15">
      <c r="C59" s="185" t="s">
        <v>197</v>
      </c>
      <c r="D59" s="192">
        <v>80.599999999999994</v>
      </c>
      <c r="E59" s="191">
        <v>88</v>
      </c>
      <c r="F59" s="191">
        <v>89</v>
      </c>
      <c r="G59" s="191">
        <v>92.7</v>
      </c>
      <c r="H59" s="191">
        <v>103.7</v>
      </c>
      <c r="I59" s="191">
        <v>107.8</v>
      </c>
      <c r="J59" s="191">
        <v>111.8</v>
      </c>
      <c r="K59" s="191">
        <v>109.6</v>
      </c>
      <c r="L59" s="191">
        <v>115.9</v>
      </c>
      <c r="M59" s="191">
        <v>116.8</v>
      </c>
      <c r="N59" s="191">
        <v>115.3</v>
      </c>
      <c r="O59" s="351">
        <v>115.9</v>
      </c>
    </row>
    <row r="60" spans="1:15" ht="12.75" customHeight="1" x14ac:dyDescent="0.15">
      <c r="C60" s="185" t="s">
        <v>131</v>
      </c>
      <c r="D60" s="192">
        <v>120.9</v>
      </c>
      <c r="E60" s="191">
        <v>115.7</v>
      </c>
      <c r="F60" s="191">
        <v>119.6</v>
      </c>
      <c r="G60" s="191">
        <v>115.2</v>
      </c>
      <c r="H60" s="191">
        <v>110.6</v>
      </c>
      <c r="I60" s="191">
        <v>109.7</v>
      </c>
      <c r="J60" s="191">
        <v>112.1</v>
      </c>
      <c r="K60" s="191">
        <v>114.3</v>
      </c>
      <c r="L60" s="191">
        <v>113.6</v>
      </c>
      <c r="M60" s="191">
        <v>112.9</v>
      </c>
      <c r="N60" s="191">
        <v>115.3</v>
      </c>
      <c r="O60" s="351">
        <v>116.1</v>
      </c>
    </row>
    <row r="61" spans="1:15" ht="12.75" customHeight="1" x14ac:dyDescent="0.15">
      <c r="C61" s="185" t="s">
        <v>111</v>
      </c>
      <c r="D61" s="192">
        <v>120.5</v>
      </c>
      <c r="E61" s="191">
        <v>123.2</v>
      </c>
      <c r="F61" s="191">
        <v>122.8</v>
      </c>
      <c r="G61" s="191">
        <v>124.5</v>
      </c>
      <c r="H61" s="191">
        <v>128.4</v>
      </c>
      <c r="I61" s="191">
        <v>129.19999999999999</v>
      </c>
      <c r="J61" s="191">
        <v>128.4</v>
      </c>
      <c r="K61" s="191">
        <v>130.69999999999999</v>
      </c>
      <c r="L61" s="191">
        <v>130.6</v>
      </c>
      <c r="M61" s="191">
        <v>129.4</v>
      </c>
      <c r="N61" s="191">
        <v>126.2</v>
      </c>
      <c r="O61" s="351">
        <v>124.7</v>
      </c>
    </row>
    <row r="62" spans="1:15" ht="12.75" customHeight="1" x14ac:dyDescent="0.15">
      <c r="C62" s="185" t="s">
        <v>151</v>
      </c>
      <c r="D62" s="192">
        <v>123.6</v>
      </c>
      <c r="E62" s="191">
        <v>122.4</v>
      </c>
      <c r="F62" s="191">
        <v>122.2</v>
      </c>
      <c r="G62" s="191">
        <v>123.4</v>
      </c>
      <c r="H62" s="191">
        <v>121.7</v>
      </c>
      <c r="I62" s="191">
        <v>124.2</v>
      </c>
      <c r="J62" s="191">
        <v>127.2</v>
      </c>
      <c r="K62" s="191">
        <v>130.1</v>
      </c>
      <c r="L62" s="191">
        <v>131.30000000000001</v>
      </c>
      <c r="M62" s="191">
        <v>138</v>
      </c>
      <c r="N62" s="191">
        <v>143.69999999999999</v>
      </c>
      <c r="O62" s="351">
        <v>145.69999999999999</v>
      </c>
    </row>
    <row r="63" spans="1:15" ht="12.75" customHeight="1" x14ac:dyDescent="0.15">
      <c r="C63" s="185" t="s">
        <v>196</v>
      </c>
      <c r="D63" s="192">
        <v>141.4</v>
      </c>
      <c r="E63" s="191">
        <v>145.9</v>
      </c>
      <c r="F63" s="191">
        <v>150.80000000000001</v>
      </c>
      <c r="G63" s="191">
        <v>158.5</v>
      </c>
      <c r="H63" s="191">
        <v>159.1</v>
      </c>
      <c r="I63" s="191">
        <v>158.30000000000001</v>
      </c>
      <c r="J63" s="191">
        <v>157.6</v>
      </c>
      <c r="K63" s="191">
        <v>154.1</v>
      </c>
      <c r="L63" s="191">
        <v>148.6</v>
      </c>
      <c r="M63" s="191">
        <v>149.9</v>
      </c>
      <c r="N63" s="191">
        <v>148.69999999999999</v>
      </c>
      <c r="O63" s="351">
        <v>150.6</v>
      </c>
    </row>
    <row r="64" spans="1:15" ht="12.75" customHeight="1" x14ac:dyDescent="0.15">
      <c r="C64" s="185" t="s">
        <v>256</v>
      </c>
      <c r="D64" s="191">
        <v>154</v>
      </c>
      <c r="E64" s="191">
        <v>151.19999999999999</v>
      </c>
      <c r="F64" s="191">
        <v>148</v>
      </c>
      <c r="G64" s="191">
        <v>145.1</v>
      </c>
      <c r="H64" s="191">
        <v>146</v>
      </c>
      <c r="I64" s="191">
        <v>142</v>
      </c>
      <c r="J64" s="191">
        <v>139.9</v>
      </c>
      <c r="K64" s="191">
        <v>142.69999999999999</v>
      </c>
      <c r="L64" s="191">
        <v>139</v>
      </c>
      <c r="M64" s="191">
        <v>144.30000000000001</v>
      </c>
      <c r="N64" s="191">
        <v>148.19999999999999</v>
      </c>
      <c r="O64" s="351">
        <v>143.69999999999999</v>
      </c>
    </row>
    <row r="65" spans="3:16" s="8" customFormat="1" ht="12.75" customHeight="1" x14ac:dyDescent="0.15">
      <c r="C65" s="185" t="s">
        <v>310</v>
      </c>
      <c r="D65" s="191">
        <v>140</v>
      </c>
      <c r="E65" s="191">
        <v>136.30000000000001</v>
      </c>
      <c r="F65" s="191">
        <v>132.4</v>
      </c>
      <c r="G65" s="191">
        <v>135.5</v>
      </c>
      <c r="H65" s="191">
        <v>132.19999999999999</v>
      </c>
      <c r="I65" s="191">
        <v>135.5</v>
      </c>
      <c r="J65" s="191">
        <v>133.69999999999999</v>
      </c>
      <c r="K65" s="191">
        <v>131.30000000000001</v>
      </c>
      <c r="L65" s="191">
        <v>130.69999999999999</v>
      </c>
      <c r="M65" s="191">
        <v>134.80000000000001</v>
      </c>
      <c r="N65" s="191">
        <v>133.19999999999999</v>
      </c>
      <c r="O65" s="351">
        <v>134.19999999999999</v>
      </c>
    </row>
    <row r="66" spans="3:16" s="8" customFormat="1" ht="12.75" customHeight="1" x14ac:dyDescent="0.15">
      <c r="C66" s="185" t="s">
        <v>329</v>
      </c>
      <c r="D66" s="191">
        <v>131.9</v>
      </c>
      <c r="E66" s="191">
        <v>132.69999999999999</v>
      </c>
      <c r="F66" s="191">
        <v>139.30000000000001</v>
      </c>
      <c r="G66" s="191">
        <v>132.1</v>
      </c>
      <c r="H66" s="191">
        <v>136.19999999999999</v>
      </c>
      <c r="I66" s="191">
        <v>132.1</v>
      </c>
      <c r="J66" s="191">
        <v>132.30000000000001</v>
      </c>
      <c r="K66" s="191">
        <v>135.6</v>
      </c>
      <c r="L66" s="191">
        <v>132.1</v>
      </c>
      <c r="M66" s="191">
        <v>130.1</v>
      </c>
      <c r="N66" s="191">
        <v>131.30000000000001</v>
      </c>
      <c r="O66" s="351">
        <v>131.6</v>
      </c>
    </row>
    <row r="67" spans="3:16" ht="12.75" customHeight="1" x14ac:dyDescent="0.15">
      <c r="C67" s="185" t="s">
        <v>354</v>
      </c>
      <c r="D67" s="191">
        <v>139.1</v>
      </c>
      <c r="E67" s="191">
        <v>140</v>
      </c>
      <c r="F67" s="191">
        <v>134</v>
      </c>
      <c r="G67" s="191">
        <v>129.30000000000001</v>
      </c>
      <c r="H67" s="191">
        <v>127.7</v>
      </c>
      <c r="I67" s="191">
        <v>129.4</v>
      </c>
      <c r="J67" s="191">
        <v>133.69999999999999</v>
      </c>
      <c r="K67" s="191">
        <v>133.19999999999999</v>
      </c>
      <c r="L67" s="191">
        <v>132.6</v>
      </c>
      <c r="M67" s="191">
        <v>133.1</v>
      </c>
      <c r="N67" s="191">
        <v>132.9</v>
      </c>
      <c r="O67" s="351">
        <v>129.30000000000001</v>
      </c>
    </row>
    <row r="68" spans="3:16" ht="12.75" customHeight="1" x14ac:dyDescent="0.15">
      <c r="C68" s="185" t="s">
        <v>386</v>
      </c>
      <c r="D68" s="191">
        <v>123.1</v>
      </c>
      <c r="E68" s="191">
        <v>121.4</v>
      </c>
      <c r="F68" s="191">
        <v>125.9</v>
      </c>
      <c r="G68" s="191">
        <v>129.30000000000001</v>
      </c>
      <c r="H68" s="191">
        <v>131.4</v>
      </c>
      <c r="I68" s="191">
        <v>127</v>
      </c>
      <c r="J68" s="191">
        <v>121.5</v>
      </c>
      <c r="K68" s="191">
        <v>121.7</v>
      </c>
      <c r="L68" s="191">
        <v>119.8</v>
      </c>
      <c r="M68" s="191">
        <v>117.4</v>
      </c>
      <c r="N68" s="191">
        <v>121.2</v>
      </c>
      <c r="O68" s="351">
        <v>118.2</v>
      </c>
    </row>
    <row r="69" spans="3:16" ht="12.75" customHeight="1" x14ac:dyDescent="0.15">
      <c r="C69" s="185" t="s">
        <v>384</v>
      </c>
      <c r="D69" s="191">
        <v>108.9</v>
      </c>
      <c r="E69" s="191">
        <v>109</v>
      </c>
      <c r="F69" s="191">
        <v>106.7</v>
      </c>
      <c r="G69" s="191">
        <v>101.6</v>
      </c>
      <c r="H69" s="191">
        <v>97.2</v>
      </c>
      <c r="I69" s="191">
        <v>97</v>
      </c>
      <c r="J69" s="191">
        <v>100.7</v>
      </c>
      <c r="K69" s="191">
        <v>97.3</v>
      </c>
      <c r="L69" s="191">
        <v>94.9</v>
      </c>
      <c r="M69" s="191">
        <v>96.6</v>
      </c>
      <c r="N69" s="191">
        <v>93.9</v>
      </c>
      <c r="O69" s="351">
        <v>96.2</v>
      </c>
    </row>
    <row r="70" spans="3:16" ht="12.75" customHeight="1" x14ac:dyDescent="0.15">
      <c r="C70" s="185" t="s">
        <v>385</v>
      </c>
      <c r="D70" s="191">
        <v>99.2</v>
      </c>
      <c r="E70" s="191">
        <v>101.1</v>
      </c>
      <c r="F70" s="191">
        <v>104.7</v>
      </c>
      <c r="G70" s="191">
        <v>97.9</v>
      </c>
      <c r="H70" s="191">
        <v>106.4</v>
      </c>
      <c r="I70" s="191">
        <v>106.4</v>
      </c>
      <c r="J70" s="191">
        <v>103.2</v>
      </c>
      <c r="K70" s="191">
        <v>106.8</v>
      </c>
      <c r="L70" s="191">
        <v>106.6</v>
      </c>
      <c r="M70" s="191">
        <v>106.6</v>
      </c>
      <c r="N70" s="191">
        <v>107.4</v>
      </c>
      <c r="O70" s="351">
        <v>111.1</v>
      </c>
    </row>
    <row r="71" spans="3:16" ht="12.75" customHeight="1" x14ac:dyDescent="0.15">
      <c r="C71" s="185" t="s">
        <v>397</v>
      </c>
      <c r="D71" s="191">
        <v>113.1</v>
      </c>
      <c r="E71" s="191">
        <v>113.2</v>
      </c>
      <c r="F71" s="191">
        <v>122.1</v>
      </c>
      <c r="G71" s="191">
        <v>134.1</v>
      </c>
      <c r="H71" s="191">
        <v>129.1</v>
      </c>
      <c r="I71" s="191">
        <v>133.69999999999999</v>
      </c>
      <c r="J71" s="191">
        <v>139.5</v>
      </c>
      <c r="K71" s="191">
        <v>140.80000000000001</v>
      </c>
      <c r="L71" s="191">
        <v>142.5</v>
      </c>
      <c r="M71" s="191">
        <v>146.4</v>
      </c>
      <c r="N71" s="191">
        <v>146.30000000000001</v>
      </c>
      <c r="O71" s="351">
        <v>146.69999999999999</v>
      </c>
      <c r="P71" s="8"/>
    </row>
    <row r="72" spans="3:16" x14ac:dyDescent="0.15">
      <c r="C72" s="185" t="s">
        <v>409</v>
      </c>
      <c r="D72" s="192">
        <v>148.5</v>
      </c>
      <c r="E72" s="191">
        <v>136.1</v>
      </c>
      <c r="F72" s="191">
        <v>133.30000000000001</v>
      </c>
      <c r="G72" s="191">
        <v>135.1</v>
      </c>
      <c r="H72" s="191">
        <v>130.80000000000001</v>
      </c>
      <c r="I72" s="191">
        <v>130.30000000000001</v>
      </c>
      <c r="J72" s="191">
        <v>134</v>
      </c>
      <c r="K72" s="191">
        <v>128.19999999999999</v>
      </c>
      <c r="L72" s="191">
        <v>128.5</v>
      </c>
      <c r="M72" s="191">
        <v>130.6</v>
      </c>
      <c r="N72" s="191">
        <v>129.1</v>
      </c>
      <c r="O72" s="351">
        <v>128.4</v>
      </c>
      <c r="P72" s="8"/>
    </row>
    <row r="73" spans="3:16" s="8" customFormat="1" ht="12.75" customHeight="1" x14ac:dyDescent="0.15">
      <c r="C73" s="186" t="s">
        <v>450</v>
      </c>
      <c r="D73" s="193">
        <v>126.6</v>
      </c>
      <c r="E73" s="193">
        <v>127.6</v>
      </c>
      <c r="F73" s="193">
        <v>132.30000000000001</v>
      </c>
      <c r="G73" s="193" t="s">
        <v>205</v>
      </c>
      <c r="H73" s="193" t="s">
        <v>205</v>
      </c>
      <c r="I73" s="193" t="s">
        <v>205</v>
      </c>
      <c r="J73" s="193" t="s">
        <v>205</v>
      </c>
      <c r="K73" s="193" t="s">
        <v>205</v>
      </c>
      <c r="L73" s="193" t="s">
        <v>205</v>
      </c>
      <c r="M73" s="193" t="s">
        <v>205</v>
      </c>
      <c r="N73" s="193" t="s">
        <v>205</v>
      </c>
      <c r="O73" s="352" t="s">
        <v>205</v>
      </c>
    </row>
    <row r="74" spans="3:16" x14ac:dyDescent="0.15">
      <c r="C74" s="31"/>
      <c r="D74" s="35"/>
      <c r="E74" s="35"/>
      <c r="F74" s="35"/>
      <c r="G74" s="35"/>
      <c r="H74" s="35"/>
      <c r="I74" s="35"/>
      <c r="J74" s="35"/>
      <c r="K74" s="35"/>
      <c r="L74" s="35"/>
      <c r="M74" s="35"/>
      <c r="N74" s="35"/>
      <c r="O74" s="35"/>
      <c r="P74" s="8"/>
    </row>
    <row r="75" spans="3:16" x14ac:dyDescent="0.15">
      <c r="C75" s="31"/>
      <c r="D75" s="35"/>
      <c r="E75" s="35"/>
      <c r="F75" s="35"/>
      <c r="G75" s="35"/>
      <c r="H75" s="35"/>
      <c r="I75" s="35"/>
      <c r="J75" s="35"/>
      <c r="K75" s="35"/>
      <c r="L75" s="35"/>
      <c r="M75" s="35"/>
      <c r="N75" s="35"/>
      <c r="O75" s="35"/>
      <c r="P75" s="8"/>
    </row>
    <row r="76" spans="3:16" x14ac:dyDescent="0.15">
      <c r="C76" s="31"/>
      <c r="D76" s="35"/>
      <c r="E76" s="35"/>
      <c r="F76" s="35"/>
      <c r="G76" s="35"/>
      <c r="H76" s="35"/>
      <c r="I76" s="35"/>
      <c r="J76" s="35"/>
      <c r="K76" s="35"/>
      <c r="L76" s="35"/>
      <c r="M76" s="35"/>
      <c r="N76" s="35"/>
      <c r="O76" s="35"/>
      <c r="P76" s="8"/>
    </row>
    <row r="77" spans="3:16" x14ac:dyDescent="0.15">
      <c r="C77" s="31"/>
      <c r="D77" s="35"/>
      <c r="E77" s="35"/>
      <c r="F77" s="35"/>
      <c r="G77" s="35"/>
      <c r="H77" s="35"/>
      <c r="I77" s="35"/>
      <c r="J77" s="35"/>
      <c r="K77" s="35"/>
      <c r="L77" s="35"/>
      <c r="M77" s="35"/>
      <c r="N77" s="35"/>
      <c r="O77" s="35"/>
      <c r="P77" s="8"/>
    </row>
    <row r="78" spans="3:16" x14ac:dyDescent="0.15">
      <c r="C78" s="31"/>
      <c r="D78" s="35"/>
      <c r="E78" s="35"/>
      <c r="F78" s="35"/>
      <c r="G78" s="35"/>
      <c r="H78" s="35"/>
      <c r="I78" s="35"/>
      <c r="J78" s="35"/>
      <c r="K78" s="35"/>
      <c r="L78" s="35"/>
      <c r="M78" s="35"/>
      <c r="N78" s="35"/>
      <c r="O78" s="35"/>
      <c r="P78" s="8"/>
    </row>
    <row r="79" spans="3:16" x14ac:dyDescent="0.15">
      <c r="C79" s="31"/>
      <c r="D79" s="35"/>
      <c r="E79" s="35"/>
      <c r="F79" s="35"/>
      <c r="G79" s="35"/>
      <c r="H79" s="35"/>
      <c r="I79" s="35"/>
      <c r="J79" s="35"/>
      <c r="K79" s="35"/>
      <c r="L79" s="35"/>
      <c r="M79" s="35"/>
      <c r="N79" s="35"/>
      <c r="O79" s="35"/>
      <c r="P79" s="8"/>
    </row>
    <row r="80" spans="3:16" x14ac:dyDescent="0.15">
      <c r="C80" s="31"/>
      <c r="D80" s="35"/>
      <c r="E80" s="35"/>
      <c r="F80" s="35"/>
      <c r="G80" s="35"/>
      <c r="H80" s="35"/>
      <c r="I80" s="35"/>
      <c r="J80" s="35"/>
      <c r="K80" s="35"/>
      <c r="L80" s="35"/>
      <c r="M80" s="35"/>
      <c r="N80" s="35"/>
      <c r="O80" s="35"/>
      <c r="P80" s="8"/>
    </row>
    <row r="81" spans="3:16" x14ac:dyDescent="0.15">
      <c r="C81" s="9"/>
      <c r="D81" s="9"/>
      <c r="E81" s="9"/>
      <c r="F81" s="9"/>
      <c r="G81" s="9"/>
      <c r="H81" s="9"/>
      <c r="I81" s="9"/>
      <c r="J81" s="9"/>
      <c r="K81" s="9"/>
      <c r="L81" s="9"/>
      <c r="M81" s="9"/>
      <c r="N81" s="9"/>
      <c r="O81" s="9"/>
      <c r="P81" s="8"/>
    </row>
    <row r="82" spans="3:16" x14ac:dyDescent="0.15">
      <c r="C82" s="9"/>
      <c r="D82" s="9"/>
      <c r="E82" s="9"/>
      <c r="F82" s="9"/>
      <c r="G82" s="9"/>
      <c r="H82" s="9"/>
      <c r="I82" s="9"/>
      <c r="J82" s="9"/>
      <c r="K82" s="9"/>
      <c r="L82" s="9"/>
      <c r="M82" s="9"/>
      <c r="N82" s="9"/>
      <c r="O82" s="9"/>
      <c r="P82" s="8"/>
    </row>
  </sheetData>
  <phoneticPr fontId="2"/>
  <pageMargins left="0.70866141732283472" right="0" top="0.59055118110236227" bottom="0.59055118110236227" header="0.31496062992125984" footer="0.39370078740157483"/>
  <pageSetup paperSize="9" scale="93" orientation="portrait" r:id="rId1"/>
  <headerFooter alignWithMargins="0">
    <oddFooter>&amp;C&amp;"ＭＳ Ｐゴシック,標準"&amp;9 6</oddFooter>
  </headerFooter>
  <ignoredErrors>
    <ignoredError sqref="C6:C7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55"/>
  <sheetViews>
    <sheetView showGridLines="0" view="pageBreakPreview" zoomScaleNormal="100" zoomScaleSheetLayoutView="100" workbookViewId="0"/>
  </sheetViews>
  <sheetFormatPr defaultRowHeight="12" x14ac:dyDescent="0.15"/>
  <cols>
    <col min="1" max="1" width="10.625" style="5" customWidth="1"/>
    <col min="2" max="8" width="11.75" style="5" customWidth="1"/>
    <col min="9" max="16384" width="9" style="5"/>
  </cols>
  <sheetData>
    <row r="1" spans="1:8" ht="24" customHeight="1" x14ac:dyDescent="0.15">
      <c r="A1" s="7" t="s">
        <v>200</v>
      </c>
      <c r="B1" s="3"/>
    </row>
    <row r="2" spans="1:8" ht="10.15" customHeight="1" x14ac:dyDescent="0.15">
      <c r="A2" s="41"/>
      <c r="B2" s="3"/>
      <c r="C2" s="32"/>
      <c r="E2" s="52"/>
    </row>
    <row r="3" spans="1:8" ht="24" customHeight="1" x14ac:dyDescent="0.15">
      <c r="A3" s="5" t="s">
        <v>49</v>
      </c>
      <c r="B3" s="3"/>
    </row>
    <row r="4" spans="1:8" ht="10.15" customHeight="1" x14ac:dyDescent="0.15">
      <c r="B4" s="3"/>
    </row>
    <row r="5" spans="1:8" ht="24" customHeight="1" x14ac:dyDescent="0.15">
      <c r="A5" s="136" t="s">
        <v>1</v>
      </c>
      <c r="B5" s="382" t="s">
        <v>225</v>
      </c>
      <c r="C5" s="382" t="s">
        <v>226</v>
      </c>
      <c r="D5" s="384" t="s">
        <v>217</v>
      </c>
      <c r="E5" s="382" t="s">
        <v>218</v>
      </c>
      <c r="F5" s="382" t="s">
        <v>208</v>
      </c>
      <c r="G5" s="382" t="s">
        <v>311</v>
      </c>
      <c r="H5" s="382" t="s">
        <v>209</v>
      </c>
    </row>
    <row r="6" spans="1:8" ht="24" customHeight="1" x14ac:dyDescent="0.15">
      <c r="A6" s="131" t="s">
        <v>50</v>
      </c>
      <c r="B6" s="383"/>
      <c r="C6" s="383"/>
      <c r="D6" s="385"/>
      <c r="E6" s="383"/>
      <c r="F6" s="383"/>
      <c r="G6" s="383"/>
      <c r="H6" s="383"/>
    </row>
    <row r="7" spans="1:8" s="139" customFormat="1" ht="9.6" customHeight="1" x14ac:dyDescent="0.15">
      <c r="A7" s="137"/>
      <c r="B7" s="137" t="s">
        <v>51</v>
      </c>
      <c r="C7" s="137" t="s">
        <v>400</v>
      </c>
      <c r="D7" s="137" t="s">
        <v>52</v>
      </c>
      <c r="E7" s="137" t="s">
        <v>400</v>
      </c>
      <c r="F7" s="138" t="s">
        <v>56</v>
      </c>
      <c r="G7" s="138" t="s">
        <v>387</v>
      </c>
      <c r="H7" s="138" t="s">
        <v>219</v>
      </c>
    </row>
    <row r="8" spans="1:8" s="43" customFormat="1" ht="16.899999999999999" customHeight="1" x14ac:dyDescent="0.15">
      <c r="A8" s="296" t="s">
        <v>434</v>
      </c>
      <c r="B8" s="201">
        <v>1.86</v>
      </c>
      <c r="C8" s="202">
        <v>102.7</v>
      </c>
      <c r="D8" s="198">
        <v>4194</v>
      </c>
      <c r="E8" s="196">
        <v>99.9</v>
      </c>
      <c r="F8" s="198">
        <v>402</v>
      </c>
      <c r="G8" s="203">
        <v>-7</v>
      </c>
      <c r="H8" s="204">
        <v>191.70699999999999</v>
      </c>
    </row>
    <row r="9" spans="1:8" s="43" customFormat="1" ht="16.899999999999999" customHeight="1" collapsed="1" x14ac:dyDescent="0.15">
      <c r="A9" s="45" t="s">
        <v>261</v>
      </c>
      <c r="B9" s="201">
        <v>1.83</v>
      </c>
      <c r="C9" s="202">
        <v>108.7</v>
      </c>
      <c r="D9" s="198">
        <v>4048</v>
      </c>
      <c r="E9" s="196">
        <v>94.3</v>
      </c>
      <c r="F9" s="198">
        <v>396</v>
      </c>
      <c r="G9" s="203">
        <v>-1</v>
      </c>
      <c r="H9" s="204">
        <v>196.625</v>
      </c>
    </row>
    <row r="10" spans="1:8" s="43" customFormat="1" ht="16.899999999999999" customHeight="1" collapsed="1" x14ac:dyDescent="0.15">
      <c r="A10" s="45" t="s">
        <v>262</v>
      </c>
      <c r="B10" s="201">
        <v>1.93</v>
      </c>
      <c r="C10" s="202">
        <v>113.1</v>
      </c>
      <c r="D10" s="198">
        <v>4276</v>
      </c>
      <c r="E10" s="196">
        <v>93.6</v>
      </c>
      <c r="F10" s="198">
        <v>376</v>
      </c>
      <c r="G10" s="203">
        <v>5</v>
      </c>
      <c r="H10" s="204">
        <v>201.42400000000001</v>
      </c>
    </row>
    <row r="11" spans="1:8" s="43" customFormat="1" ht="16.899999999999999" customHeight="1" x14ac:dyDescent="0.15">
      <c r="A11" s="296" t="s">
        <v>263</v>
      </c>
      <c r="B11" s="201">
        <v>1.98</v>
      </c>
      <c r="C11" s="202">
        <v>114.9</v>
      </c>
      <c r="D11" s="198">
        <v>4038</v>
      </c>
      <c r="E11" s="196">
        <v>92.1</v>
      </c>
      <c r="F11" s="198">
        <v>460</v>
      </c>
      <c r="G11" s="203">
        <v>11</v>
      </c>
      <c r="H11" s="204">
        <v>204.39099999999999</v>
      </c>
    </row>
    <row r="12" spans="1:8" s="43" customFormat="1" ht="16.899999999999999" customHeight="1" x14ac:dyDescent="0.15">
      <c r="A12" s="44" t="s">
        <v>266</v>
      </c>
      <c r="B12" s="201">
        <v>2.08</v>
      </c>
      <c r="C12" s="202">
        <v>116.5</v>
      </c>
      <c r="D12" s="198">
        <v>4061</v>
      </c>
      <c r="E12" s="196">
        <v>96.5</v>
      </c>
      <c r="F12" s="198">
        <v>510</v>
      </c>
      <c r="G12" s="203">
        <v>10.666666666666666</v>
      </c>
      <c r="H12" s="204">
        <v>209.95500000000001</v>
      </c>
    </row>
    <row r="13" spans="1:8" s="43" customFormat="1" ht="16.899999999999999" customHeight="1" collapsed="1" x14ac:dyDescent="0.15">
      <c r="A13" s="44" t="s">
        <v>267</v>
      </c>
      <c r="B13" s="201">
        <v>1.99</v>
      </c>
      <c r="C13" s="202">
        <v>114</v>
      </c>
      <c r="D13" s="198">
        <v>4120</v>
      </c>
      <c r="E13" s="196">
        <v>94.1</v>
      </c>
      <c r="F13" s="198">
        <v>435</v>
      </c>
      <c r="G13" s="203">
        <v>10.333333333333332</v>
      </c>
      <c r="H13" s="204">
        <v>211.43</v>
      </c>
    </row>
    <row r="14" spans="1:8" s="43" customFormat="1" ht="16.899999999999999" customHeight="1" collapsed="1" x14ac:dyDescent="0.15">
      <c r="A14" s="44" t="s">
        <v>273</v>
      </c>
      <c r="B14" s="201">
        <v>2.0299999999999998</v>
      </c>
      <c r="C14" s="202">
        <v>114.7</v>
      </c>
      <c r="D14" s="198">
        <v>2904</v>
      </c>
      <c r="E14" s="196">
        <v>93.8</v>
      </c>
      <c r="F14" s="198">
        <v>473</v>
      </c>
      <c r="G14" s="203">
        <v>10</v>
      </c>
      <c r="H14" s="204">
        <v>214.34399999999999</v>
      </c>
    </row>
    <row r="15" spans="1:8" s="43" customFormat="1" ht="16.899999999999999" customHeight="1" x14ac:dyDescent="0.15">
      <c r="A15" s="45" t="s">
        <v>274</v>
      </c>
      <c r="B15" s="201">
        <v>1.98</v>
      </c>
      <c r="C15" s="202">
        <v>110.8</v>
      </c>
      <c r="D15" s="198">
        <v>3096</v>
      </c>
      <c r="E15" s="196">
        <v>91.5</v>
      </c>
      <c r="F15" s="198">
        <v>449</v>
      </c>
      <c r="G15" s="203">
        <v>10</v>
      </c>
      <c r="H15" s="204">
        <v>220.42599999999999</v>
      </c>
    </row>
    <row r="16" spans="1:8" s="43" customFormat="1" ht="16.899999999999999" customHeight="1" x14ac:dyDescent="0.15">
      <c r="A16" s="44" t="s">
        <v>275</v>
      </c>
      <c r="B16" s="201">
        <v>2.13</v>
      </c>
      <c r="C16" s="202">
        <v>108.9</v>
      </c>
      <c r="D16" s="198">
        <v>3540</v>
      </c>
      <c r="E16" s="196">
        <v>91.4</v>
      </c>
      <c r="F16" s="198">
        <v>430</v>
      </c>
      <c r="G16" s="203">
        <v>10</v>
      </c>
      <c r="H16" s="204">
        <v>220.68799999999999</v>
      </c>
    </row>
    <row r="17" spans="1:8" s="43" customFormat="1" ht="16.899999999999999" customHeight="1" x14ac:dyDescent="0.15">
      <c r="A17" s="205" t="s">
        <v>276</v>
      </c>
      <c r="B17" s="201">
        <v>2.06</v>
      </c>
      <c r="C17" s="202">
        <v>108.4</v>
      </c>
      <c r="D17" s="198">
        <v>3742</v>
      </c>
      <c r="E17" s="196">
        <v>94.4</v>
      </c>
      <c r="F17" s="198">
        <v>421</v>
      </c>
      <c r="G17" s="203">
        <v>10</v>
      </c>
      <c r="H17" s="204">
        <v>222.07599999999999</v>
      </c>
    </row>
    <row r="18" spans="1:8" s="43" customFormat="1" ht="16.899999999999999" customHeight="1" x14ac:dyDescent="0.15">
      <c r="A18" s="45" t="s">
        <v>399</v>
      </c>
      <c r="B18" s="201">
        <v>2.1800000000000002</v>
      </c>
      <c r="C18" s="202">
        <v>103.7</v>
      </c>
      <c r="D18" s="198">
        <v>3623</v>
      </c>
      <c r="E18" s="196">
        <v>97</v>
      </c>
      <c r="F18" s="198">
        <v>475</v>
      </c>
      <c r="G18" s="203">
        <v>7.3</v>
      </c>
      <c r="H18" s="204">
        <v>226.399</v>
      </c>
    </row>
    <row r="19" spans="1:8" s="43" customFormat="1" ht="16.899999999999999" customHeight="1" x14ac:dyDescent="0.15">
      <c r="A19" s="45" t="s">
        <v>258</v>
      </c>
      <c r="B19" s="201">
        <v>2.38</v>
      </c>
      <c r="C19" s="202">
        <v>102.7</v>
      </c>
      <c r="D19" s="198">
        <v>3559</v>
      </c>
      <c r="E19" s="196">
        <v>95.8</v>
      </c>
      <c r="F19" s="198">
        <v>516</v>
      </c>
      <c r="G19" s="203">
        <v>4.7</v>
      </c>
      <c r="H19" s="204">
        <v>233.511</v>
      </c>
    </row>
    <row r="20" spans="1:8" s="43" customFormat="1" ht="16.899999999999999" customHeight="1" x14ac:dyDescent="0.15">
      <c r="A20" s="45" t="s">
        <v>259</v>
      </c>
      <c r="B20" s="201">
        <v>2.1800000000000002</v>
      </c>
      <c r="C20" s="202">
        <v>105.9</v>
      </c>
      <c r="D20" s="198">
        <v>3544</v>
      </c>
      <c r="E20" s="196">
        <v>92.1</v>
      </c>
      <c r="F20" s="198">
        <v>249</v>
      </c>
      <c r="G20" s="203">
        <v>2</v>
      </c>
      <c r="H20" s="204">
        <v>241.59800000000001</v>
      </c>
    </row>
    <row r="21" spans="1:8" s="43" customFormat="1" ht="16.899999999999999" customHeight="1" x14ac:dyDescent="0.15">
      <c r="A21" s="45" t="s">
        <v>261</v>
      </c>
      <c r="B21" s="201">
        <v>2.08</v>
      </c>
      <c r="C21" s="202">
        <v>106.6</v>
      </c>
      <c r="D21" s="198">
        <v>3796</v>
      </c>
      <c r="E21" s="196">
        <v>90</v>
      </c>
      <c r="F21" s="198">
        <v>267</v>
      </c>
      <c r="G21" s="203">
        <v>-2</v>
      </c>
      <c r="H21" s="204">
        <v>247.53399999999999</v>
      </c>
    </row>
    <row r="22" spans="1:8" s="43" customFormat="1" ht="16.899999999999999" customHeight="1" x14ac:dyDescent="0.15">
      <c r="A22" s="45" t="s">
        <v>262</v>
      </c>
      <c r="B22" s="201">
        <v>2.31</v>
      </c>
      <c r="C22" s="202">
        <v>102.8</v>
      </c>
      <c r="D22" s="198">
        <v>3671</v>
      </c>
      <c r="E22" s="196">
        <v>85.1</v>
      </c>
      <c r="F22" s="198">
        <v>408</v>
      </c>
      <c r="G22" s="203">
        <v>-6</v>
      </c>
      <c r="H22" s="204">
        <v>247.87200000000001</v>
      </c>
    </row>
    <row r="23" spans="1:8" s="43" customFormat="1" ht="16.899999999999999" customHeight="1" x14ac:dyDescent="0.15">
      <c r="A23" s="45" t="s">
        <v>263</v>
      </c>
      <c r="B23" s="201">
        <v>2.38</v>
      </c>
      <c r="C23" s="202">
        <v>102.1</v>
      </c>
      <c r="D23" s="198">
        <v>3763</v>
      </c>
      <c r="E23" s="196">
        <v>86.7</v>
      </c>
      <c r="F23" s="198">
        <v>349</v>
      </c>
      <c r="G23" s="203">
        <v>-10</v>
      </c>
      <c r="H23" s="204">
        <v>250.63</v>
      </c>
    </row>
    <row r="24" spans="1:8" s="43" customFormat="1" ht="16.899999999999999" customHeight="1" x14ac:dyDescent="0.15">
      <c r="A24" s="45" t="s">
        <v>266</v>
      </c>
      <c r="B24" s="201">
        <v>2.36</v>
      </c>
      <c r="C24" s="202">
        <v>102</v>
      </c>
      <c r="D24" s="198">
        <v>3965</v>
      </c>
      <c r="E24" s="196">
        <v>83.2</v>
      </c>
      <c r="F24" s="198">
        <v>356</v>
      </c>
      <c r="G24" s="203">
        <v>-9.6999999999999993</v>
      </c>
      <c r="H24" s="204">
        <v>248.184</v>
      </c>
    </row>
    <row r="25" spans="1:8" s="43" customFormat="1" ht="16.899999999999999" customHeight="1" x14ac:dyDescent="0.15">
      <c r="A25" s="45" t="s">
        <v>267</v>
      </c>
      <c r="B25" s="201">
        <v>2.41</v>
      </c>
      <c r="C25" s="202">
        <v>101.4</v>
      </c>
      <c r="D25" s="198">
        <v>3684</v>
      </c>
      <c r="E25" s="196">
        <v>86</v>
      </c>
      <c r="F25" s="198">
        <v>474</v>
      </c>
      <c r="G25" s="203">
        <v>-9.3000000000000007</v>
      </c>
      <c r="H25" s="204">
        <v>248.93199999999999</v>
      </c>
    </row>
    <row r="26" spans="1:8" s="43" customFormat="1" ht="16.899999999999999" customHeight="1" x14ac:dyDescent="0.15">
      <c r="A26" s="45" t="s">
        <v>273</v>
      </c>
      <c r="B26" s="201">
        <v>2.2999999999999998</v>
      </c>
      <c r="C26" s="202">
        <v>98.6</v>
      </c>
      <c r="D26" s="198">
        <v>3714</v>
      </c>
      <c r="E26" s="196">
        <v>93.2</v>
      </c>
      <c r="F26" s="198">
        <v>351</v>
      </c>
      <c r="G26" s="203">
        <v>-9</v>
      </c>
      <c r="H26" s="204">
        <v>247.19300000000001</v>
      </c>
    </row>
    <row r="27" spans="1:8" s="43" customFormat="1" ht="16.899999999999999" customHeight="1" x14ac:dyDescent="0.15">
      <c r="A27" s="45" t="s">
        <v>274</v>
      </c>
      <c r="B27" s="201">
        <v>2.39</v>
      </c>
      <c r="C27" s="202">
        <v>98.4</v>
      </c>
      <c r="D27" s="198">
        <v>4027</v>
      </c>
      <c r="E27" s="196">
        <v>93.5</v>
      </c>
      <c r="F27" s="198">
        <v>295</v>
      </c>
      <c r="G27" s="203">
        <v>-9.6999999999999993</v>
      </c>
      <c r="H27" s="204">
        <v>248.71600000000001</v>
      </c>
    </row>
    <row r="28" spans="1:8" s="43" customFormat="1" ht="16.899999999999999" customHeight="1" x14ac:dyDescent="0.15">
      <c r="A28" s="45" t="s">
        <v>275</v>
      </c>
      <c r="B28" s="201">
        <v>2.4900000000000002</v>
      </c>
      <c r="C28" s="202">
        <v>100.7</v>
      </c>
      <c r="D28" s="198">
        <v>3911</v>
      </c>
      <c r="E28" s="196">
        <v>92.3</v>
      </c>
      <c r="F28" s="198">
        <v>424</v>
      </c>
      <c r="G28" s="203">
        <v>-10.3</v>
      </c>
      <c r="H28" s="204">
        <v>250.6</v>
      </c>
    </row>
    <row r="29" spans="1:8" s="43" customFormat="1" ht="16.899999999999999" customHeight="1" x14ac:dyDescent="0.15">
      <c r="A29" s="45" t="s">
        <v>276</v>
      </c>
      <c r="B29" s="201">
        <v>2.2799999999999998</v>
      </c>
      <c r="C29" s="202">
        <v>97.8</v>
      </c>
      <c r="D29" s="198">
        <v>3876</v>
      </c>
      <c r="E29" s="196">
        <v>90.4</v>
      </c>
      <c r="F29" s="198">
        <v>439</v>
      </c>
      <c r="G29" s="203">
        <v>-11</v>
      </c>
      <c r="H29" s="204">
        <v>249.80699999999999</v>
      </c>
    </row>
    <row r="30" spans="1:8" s="43" customFormat="1" ht="16.899999999999999" customHeight="1" x14ac:dyDescent="0.15">
      <c r="A30" s="45" t="s">
        <v>410</v>
      </c>
      <c r="B30" s="201">
        <v>2.2200000000000002</v>
      </c>
      <c r="C30" s="202">
        <v>93.1</v>
      </c>
      <c r="D30" s="198">
        <v>4220</v>
      </c>
      <c r="E30" s="196">
        <v>82.1</v>
      </c>
      <c r="F30" s="198">
        <v>467</v>
      </c>
      <c r="G30" s="203">
        <v>-9.6999999999999993</v>
      </c>
      <c r="H30" s="204">
        <v>251.60499999999999</v>
      </c>
    </row>
    <row r="31" spans="1:8" s="43" customFormat="1" ht="16.899999999999999" customHeight="1" x14ac:dyDescent="0.15">
      <c r="A31" s="45" t="s">
        <v>258</v>
      </c>
      <c r="B31" s="201">
        <v>1.98</v>
      </c>
      <c r="C31" s="202">
        <v>93.1</v>
      </c>
      <c r="D31" s="198">
        <v>4194</v>
      </c>
      <c r="E31" s="196">
        <v>90.3</v>
      </c>
      <c r="F31" s="198">
        <v>389</v>
      </c>
      <c r="G31" s="203">
        <v>-8.3000000000000007</v>
      </c>
      <c r="H31" s="204">
        <v>253.17500000000001</v>
      </c>
    </row>
    <row r="32" spans="1:8" s="43" customFormat="1" ht="16.899999999999999" customHeight="1" x14ac:dyDescent="0.15">
      <c r="A32" s="45" t="s">
        <v>259</v>
      </c>
      <c r="B32" s="201">
        <v>2.11</v>
      </c>
      <c r="C32" s="202">
        <v>92.1</v>
      </c>
      <c r="D32" s="198">
        <v>4263</v>
      </c>
      <c r="E32" s="196">
        <v>88.1</v>
      </c>
      <c r="F32" s="198">
        <v>427</v>
      </c>
      <c r="G32" s="203">
        <v>-7</v>
      </c>
      <c r="H32" s="204">
        <v>253.19900000000001</v>
      </c>
    </row>
    <row r="33" spans="1:9" s="43" customFormat="1" ht="16.899999999999999" customHeight="1" x14ac:dyDescent="0.15">
      <c r="A33" s="45" t="s">
        <v>261</v>
      </c>
      <c r="B33" s="201">
        <v>2.1</v>
      </c>
      <c r="C33" s="202">
        <v>92</v>
      </c>
      <c r="D33" s="198">
        <v>4275</v>
      </c>
      <c r="E33" s="196">
        <v>99.5</v>
      </c>
      <c r="F33" s="198">
        <v>428</v>
      </c>
      <c r="G33" s="203">
        <v>-8.6999999999999993</v>
      </c>
      <c r="H33" s="204">
        <v>252.465</v>
      </c>
    </row>
    <row r="34" spans="1:9" s="43" customFormat="1" ht="16.899999999999999" customHeight="1" x14ac:dyDescent="0.15">
      <c r="A34" s="45" t="s">
        <v>262</v>
      </c>
      <c r="B34" s="201">
        <v>2.08</v>
      </c>
      <c r="C34" s="202">
        <v>93.1</v>
      </c>
      <c r="D34" s="198">
        <v>4236</v>
      </c>
      <c r="E34" s="196">
        <v>92</v>
      </c>
      <c r="F34" s="198">
        <v>493</v>
      </c>
      <c r="G34" s="203">
        <v>-10.3</v>
      </c>
      <c r="H34" s="204">
        <v>251.55699999999999</v>
      </c>
    </row>
    <row r="35" spans="1:9" s="43" customFormat="1" ht="16.899999999999999" customHeight="1" x14ac:dyDescent="0.15">
      <c r="A35" s="45" t="s">
        <v>263</v>
      </c>
      <c r="B35" s="201">
        <v>2.0099999999999998</v>
      </c>
      <c r="C35" s="202">
        <v>89.7</v>
      </c>
      <c r="D35" s="198">
        <v>4318</v>
      </c>
      <c r="E35" s="196">
        <v>95.2</v>
      </c>
      <c r="F35" s="198">
        <v>404</v>
      </c>
      <c r="G35" s="203">
        <v>-12</v>
      </c>
      <c r="H35" s="204">
        <v>253.798</v>
      </c>
    </row>
    <row r="36" spans="1:9" s="43" customFormat="1" ht="16.899999999999999" customHeight="1" x14ac:dyDescent="0.15">
      <c r="A36" s="45" t="s">
        <v>266</v>
      </c>
      <c r="B36" s="201">
        <v>2.0499999999999998</v>
      </c>
      <c r="C36" s="202">
        <v>89.8</v>
      </c>
      <c r="D36" s="198">
        <v>4183</v>
      </c>
      <c r="E36" s="196">
        <v>92.6</v>
      </c>
      <c r="F36" s="198">
        <v>354</v>
      </c>
      <c r="G36" s="203">
        <v>-13.3</v>
      </c>
      <c r="H36" s="204">
        <v>255.96899999999999</v>
      </c>
    </row>
    <row r="37" spans="1:9" s="43" customFormat="1" ht="16.899999999999999" customHeight="1" x14ac:dyDescent="0.15">
      <c r="A37" s="45" t="s">
        <v>267</v>
      </c>
      <c r="B37" s="201">
        <v>1.98</v>
      </c>
      <c r="C37" s="202">
        <v>88</v>
      </c>
      <c r="D37" s="198">
        <v>4352</v>
      </c>
      <c r="E37" s="196">
        <v>92.7</v>
      </c>
      <c r="F37" s="198">
        <v>338</v>
      </c>
      <c r="G37" s="203">
        <v>-14.7</v>
      </c>
      <c r="H37" s="204">
        <v>257.947</v>
      </c>
    </row>
    <row r="38" spans="1:9" s="43" customFormat="1" ht="16.899999999999999" customHeight="1" x14ac:dyDescent="0.15">
      <c r="A38" s="45" t="s">
        <v>273</v>
      </c>
      <c r="B38" s="201">
        <v>2.06</v>
      </c>
      <c r="C38" s="202">
        <v>83.8</v>
      </c>
      <c r="D38" s="198">
        <v>4212</v>
      </c>
      <c r="E38" s="196">
        <v>95.3</v>
      </c>
      <c r="F38" s="198">
        <v>346</v>
      </c>
      <c r="G38" s="203">
        <v>-16</v>
      </c>
      <c r="H38" s="204">
        <v>257.26100000000002</v>
      </c>
    </row>
    <row r="39" spans="1:9" s="43" customFormat="1" ht="16.899999999999999" customHeight="1" x14ac:dyDescent="0.15">
      <c r="A39" s="45" t="s">
        <v>274</v>
      </c>
      <c r="B39" s="201">
        <v>1.98</v>
      </c>
      <c r="C39" s="202">
        <v>86.6</v>
      </c>
      <c r="D39" s="198">
        <v>4283</v>
      </c>
      <c r="E39" s="196">
        <v>90.8</v>
      </c>
      <c r="F39" s="198">
        <v>346</v>
      </c>
      <c r="G39" s="203">
        <v>-12.3</v>
      </c>
      <c r="H39" s="204">
        <v>257.33600000000001</v>
      </c>
      <c r="I39" s="38"/>
    </row>
    <row r="40" spans="1:9" s="43" customFormat="1" ht="16.899999999999999" customHeight="1" x14ac:dyDescent="0.15">
      <c r="A40" s="45" t="s">
        <v>275</v>
      </c>
      <c r="B40" s="201">
        <v>1.86</v>
      </c>
      <c r="C40" s="202">
        <v>86.4</v>
      </c>
      <c r="D40" s="198">
        <v>4196</v>
      </c>
      <c r="E40" s="196">
        <v>92.1</v>
      </c>
      <c r="F40" s="198">
        <v>331</v>
      </c>
      <c r="G40" s="203">
        <v>-8.6999999999999993</v>
      </c>
      <c r="H40" s="204">
        <v>258.46699999999998</v>
      </c>
      <c r="I40" s="38"/>
    </row>
    <row r="41" spans="1:9" s="43" customFormat="1" ht="16.899999999999999" customHeight="1" x14ac:dyDescent="0.15">
      <c r="A41" s="45" t="s">
        <v>276</v>
      </c>
      <c r="B41" s="201">
        <v>2.0299999999999998</v>
      </c>
      <c r="C41" s="202">
        <v>84.1</v>
      </c>
      <c r="D41" s="198">
        <v>4306</v>
      </c>
      <c r="E41" s="196">
        <v>101.6</v>
      </c>
      <c r="F41" s="198">
        <v>293</v>
      </c>
      <c r="G41" s="203">
        <v>-5</v>
      </c>
      <c r="H41" s="204">
        <v>257.07100000000003</v>
      </c>
    </row>
    <row r="42" spans="1:9" s="43" customFormat="1" ht="16.899999999999999" customHeight="1" x14ac:dyDescent="0.15">
      <c r="A42" s="296" t="s">
        <v>436</v>
      </c>
      <c r="B42" s="201">
        <v>1.9</v>
      </c>
      <c r="C42" s="202">
        <v>82.1</v>
      </c>
      <c r="D42" s="198">
        <v>3304</v>
      </c>
      <c r="E42" s="196">
        <v>94.3</v>
      </c>
      <c r="F42" s="198">
        <v>293</v>
      </c>
      <c r="G42" s="203">
        <v>-9</v>
      </c>
      <c r="H42" s="204">
        <v>259.14</v>
      </c>
    </row>
    <row r="43" spans="1:9" s="43" customFormat="1" ht="16.899999999999999" customHeight="1" x14ac:dyDescent="0.15">
      <c r="A43" s="296" t="s">
        <v>438</v>
      </c>
      <c r="B43" s="201">
        <v>1.79</v>
      </c>
      <c r="C43" s="202">
        <v>83.1</v>
      </c>
      <c r="D43" s="198">
        <v>3252</v>
      </c>
      <c r="E43" s="196">
        <v>96.2</v>
      </c>
      <c r="F43" s="198">
        <v>396</v>
      </c>
      <c r="G43" s="203">
        <v>-13</v>
      </c>
      <c r="H43" s="204">
        <v>259.59100000000001</v>
      </c>
    </row>
    <row r="44" spans="1:9" s="43" customFormat="1" ht="16.899999999999999" customHeight="1" x14ac:dyDescent="0.15">
      <c r="A44" s="296" t="s">
        <v>437</v>
      </c>
      <c r="B44" s="201">
        <v>1.98</v>
      </c>
      <c r="C44" s="202">
        <v>80.400000000000006</v>
      </c>
      <c r="D44" s="198">
        <v>3090</v>
      </c>
      <c r="E44" s="196">
        <v>100.4</v>
      </c>
      <c r="F44" s="198">
        <v>442</v>
      </c>
      <c r="G44" s="203">
        <v>-17</v>
      </c>
      <c r="H44" s="204">
        <v>263.80099999999999</v>
      </c>
    </row>
    <row r="45" spans="1:9" ht="10.5" customHeight="1" x14ac:dyDescent="0.15">
      <c r="A45" s="36"/>
      <c r="B45" s="110"/>
      <c r="C45" s="111"/>
      <c r="D45" s="47"/>
      <c r="E45" s="48"/>
      <c r="F45" s="47"/>
      <c r="G45" s="112"/>
      <c r="H45" s="112"/>
    </row>
    <row r="46" spans="1:9" ht="10.5" customHeight="1" x14ac:dyDescent="0.15">
      <c r="A46" s="25"/>
      <c r="B46" s="96"/>
      <c r="C46" s="97"/>
      <c r="D46" s="98"/>
      <c r="E46" s="99"/>
      <c r="F46" s="98"/>
      <c r="G46" s="100"/>
      <c r="H46" s="100"/>
    </row>
    <row r="47" spans="1:9" x14ac:dyDescent="0.15">
      <c r="A47" s="381" t="s">
        <v>357</v>
      </c>
      <c r="B47" s="381"/>
      <c r="C47" s="381"/>
      <c r="D47" s="381"/>
      <c r="E47" s="381"/>
      <c r="F47" s="381"/>
      <c r="G47" s="381"/>
      <c r="H47" s="381"/>
    </row>
    <row r="48" spans="1:9" x14ac:dyDescent="0.15">
      <c r="A48" s="379" t="s">
        <v>358</v>
      </c>
      <c r="B48" s="379"/>
      <c r="C48" s="379"/>
      <c r="D48" s="379"/>
      <c r="E48" s="379"/>
      <c r="F48" s="379"/>
      <c r="G48" s="379"/>
      <c r="H48" s="379"/>
    </row>
    <row r="49" spans="1:8" x14ac:dyDescent="0.15">
      <c r="A49" s="379"/>
      <c r="B49" s="379"/>
      <c r="C49" s="379"/>
      <c r="D49" s="379"/>
      <c r="E49" s="379"/>
      <c r="F49" s="379"/>
      <c r="G49" s="379"/>
      <c r="H49" s="379"/>
    </row>
    <row r="50" spans="1:8" x14ac:dyDescent="0.15">
      <c r="A50" s="379"/>
      <c r="B50" s="379"/>
      <c r="C50" s="379"/>
      <c r="D50" s="379"/>
      <c r="E50" s="379"/>
      <c r="F50" s="379"/>
      <c r="G50" s="379"/>
      <c r="H50" s="379"/>
    </row>
    <row r="51" spans="1:8" ht="19.5" customHeight="1" x14ac:dyDescent="0.15">
      <c r="A51" s="380"/>
      <c r="B51" s="380"/>
      <c r="C51" s="380"/>
      <c r="D51" s="380"/>
      <c r="E51" s="380"/>
      <c r="F51" s="380"/>
      <c r="G51" s="380"/>
      <c r="H51" s="380"/>
    </row>
    <row r="52" spans="1:8" ht="19.5" customHeight="1" x14ac:dyDescent="0.15">
      <c r="A52" s="380"/>
      <c r="B52" s="380"/>
      <c r="C52" s="380"/>
      <c r="D52" s="380"/>
      <c r="E52" s="380"/>
      <c r="F52" s="380"/>
      <c r="G52" s="380"/>
      <c r="H52" s="380"/>
    </row>
    <row r="53" spans="1:8" ht="19.5" customHeight="1" x14ac:dyDescent="0.15">
      <c r="A53" s="34"/>
    </row>
    <row r="54" spans="1:8" x14ac:dyDescent="0.15">
      <c r="A54" s="34"/>
    </row>
    <row r="55" spans="1:8" x14ac:dyDescent="0.15">
      <c r="A55" s="34"/>
    </row>
  </sheetData>
  <mergeCells count="13">
    <mergeCell ref="G5:G6"/>
    <mergeCell ref="H5:H6"/>
    <mergeCell ref="B5:B6"/>
    <mergeCell ref="C5:C6"/>
    <mergeCell ref="D5:D6"/>
    <mergeCell ref="E5:E6"/>
    <mergeCell ref="F5:F6"/>
    <mergeCell ref="A50:H50"/>
    <mergeCell ref="A51:H51"/>
    <mergeCell ref="A52:H52"/>
    <mergeCell ref="A47:H47"/>
    <mergeCell ref="A48:H48"/>
    <mergeCell ref="A49:H49"/>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7</oddFooter>
  </headerFooter>
  <ignoredErrors>
    <ignoredError sqref="A9:A4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64"/>
  <sheetViews>
    <sheetView showGridLines="0" view="pageBreakPreview" zoomScaleNormal="100" zoomScaleSheetLayoutView="100" workbookViewId="0"/>
  </sheetViews>
  <sheetFormatPr defaultRowHeight="12" x14ac:dyDescent="0.15"/>
  <cols>
    <col min="1" max="1" width="10.625" style="5" customWidth="1"/>
    <col min="2" max="6" width="11.75" style="5" customWidth="1"/>
    <col min="7" max="7" width="11.75" style="40" customWidth="1"/>
    <col min="8" max="16384" width="9" style="5"/>
  </cols>
  <sheetData>
    <row r="1" spans="1:7" ht="24" customHeight="1" x14ac:dyDescent="0.15">
      <c r="A1" s="5" t="s">
        <v>53</v>
      </c>
      <c r="B1" s="3"/>
      <c r="C1" s="232"/>
    </row>
    <row r="2" spans="1:7" ht="10.15" customHeight="1" x14ac:dyDescent="0.15">
      <c r="B2" s="3"/>
    </row>
    <row r="3" spans="1:7" s="61" customFormat="1" ht="24" customHeight="1" x14ac:dyDescent="0.15">
      <c r="A3" s="136" t="s">
        <v>1</v>
      </c>
      <c r="B3" s="382" t="s">
        <v>227</v>
      </c>
      <c r="C3" s="382" t="s">
        <v>312</v>
      </c>
      <c r="D3" s="382" t="s">
        <v>220</v>
      </c>
      <c r="E3" s="382" t="s">
        <v>221</v>
      </c>
      <c r="F3" s="382" t="s">
        <v>270</v>
      </c>
      <c r="G3" s="382" t="s">
        <v>313</v>
      </c>
    </row>
    <row r="4" spans="1:7" s="61" customFormat="1" ht="24" customHeight="1" x14ac:dyDescent="0.15">
      <c r="A4" s="131" t="s">
        <v>50</v>
      </c>
      <c r="B4" s="383"/>
      <c r="C4" s="383"/>
      <c r="D4" s="385"/>
      <c r="E4" s="385"/>
      <c r="F4" s="383"/>
      <c r="G4" s="383"/>
    </row>
    <row r="5" spans="1:7" s="139" customFormat="1" ht="10.5" x14ac:dyDescent="0.15">
      <c r="A5" s="138"/>
      <c r="B5" s="138" t="s">
        <v>51</v>
      </c>
      <c r="C5" s="138" t="s">
        <v>54</v>
      </c>
      <c r="D5" s="137" t="s">
        <v>400</v>
      </c>
      <c r="E5" s="137" t="s">
        <v>400</v>
      </c>
      <c r="F5" s="138" t="s">
        <v>54</v>
      </c>
      <c r="G5" s="138" t="s">
        <v>401</v>
      </c>
    </row>
    <row r="6" spans="1:7" s="43" customFormat="1" ht="16.899999999999999" customHeight="1" x14ac:dyDescent="0.15">
      <c r="A6" s="296" t="s">
        <v>434</v>
      </c>
      <c r="B6" s="197">
        <v>1.2</v>
      </c>
      <c r="C6" s="199">
        <v>3.7</v>
      </c>
      <c r="D6" s="196">
        <v>98.4</v>
      </c>
      <c r="E6" s="196">
        <v>104.2</v>
      </c>
      <c r="F6" s="199">
        <v>-1.6</v>
      </c>
      <c r="G6" s="200">
        <v>113.8</v>
      </c>
    </row>
    <row r="7" spans="1:7" s="43" customFormat="1" ht="16.899999999999999" customHeight="1" x14ac:dyDescent="0.15">
      <c r="A7" s="44" t="s">
        <v>261</v>
      </c>
      <c r="B7" s="197">
        <v>1.22</v>
      </c>
      <c r="C7" s="199">
        <v>7.8</v>
      </c>
      <c r="D7" s="196">
        <v>106.1</v>
      </c>
      <c r="E7" s="196">
        <v>112.7</v>
      </c>
      <c r="F7" s="199">
        <v>1.6</v>
      </c>
      <c r="G7" s="200">
        <v>116.5</v>
      </c>
    </row>
    <row r="8" spans="1:7" s="43" customFormat="1" ht="16.899999999999999" customHeight="1" collapsed="1" x14ac:dyDescent="0.15">
      <c r="A8" s="44" t="s">
        <v>262</v>
      </c>
      <c r="B8" s="197">
        <v>1.23</v>
      </c>
      <c r="C8" s="199">
        <v>0.8</v>
      </c>
      <c r="D8" s="196">
        <v>105.5</v>
      </c>
      <c r="E8" s="196">
        <v>110.9</v>
      </c>
      <c r="F8" s="199">
        <v>-1.8</v>
      </c>
      <c r="G8" s="200">
        <v>118.5</v>
      </c>
    </row>
    <row r="9" spans="1:7" s="43" customFormat="1" ht="16.899999999999999" customHeight="1" collapsed="1" x14ac:dyDescent="0.15">
      <c r="A9" s="44" t="s">
        <v>263</v>
      </c>
      <c r="B9" s="197">
        <v>1.25</v>
      </c>
      <c r="C9" s="199">
        <v>1.8</v>
      </c>
      <c r="D9" s="196">
        <v>108.2</v>
      </c>
      <c r="E9" s="196">
        <v>112.8</v>
      </c>
      <c r="F9" s="199">
        <v>-3</v>
      </c>
      <c r="G9" s="200">
        <v>118.8</v>
      </c>
    </row>
    <row r="10" spans="1:7" s="43" customFormat="1" ht="16.899999999999999" customHeight="1" x14ac:dyDescent="0.15">
      <c r="A10" s="296" t="s">
        <v>266</v>
      </c>
      <c r="B10" s="197">
        <v>1.3</v>
      </c>
      <c r="C10" s="199">
        <v>-5.9</v>
      </c>
      <c r="D10" s="196">
        <v>105.4</v>
      </c>
      <c r="E10" s="196">
        <v>112.3</v>
      </c>
      <c r="F10" s="199">
        <v>1.1000000000000001</v>
      </c>
      <c r="G10" s="200">
        <v>119.1</v>
      </c>
    </row>
    <row r="11" spans="1:7" s="43" customFormat="1" ht="16.899999999999999" customHeight="1" x14ac:dyDescent="0.15">
      <c r="A11" s="44" t="s">
        <v>267</v>
      </c>
      <c r="B11" s="197">
        <v>1.33</v>
      </c>
      <c r="C11" s="199">
        <v>-12.3</v>
      </c>
      <c r="D11" s="196">
        <v>108.4</v>
      </c>
      <c r="E11" s="196">
        <v>111.6</v>
      </c>
      <c r="F11" s="199">
        <v>-2.7</v>
      </c>
      <c r="G11" s="200">
        <v>117.5</v>
      </c>
    </row>
    <row r="12" spans="1:7" s="43" customFormat="1" ht="16.899999999999999" customHeight="1" collapsed="1" x14ac:dyDescent="0.15">
      <c r="A12" s="205" t="s">
        <v>273</v>
      </c>
      <c r="B12" s="197">
        <v>1.36</v>
      </c>
      <c r="C12" s="199">
        <v>-25.6</v>
      </c>
      <c r="D12" s="196">
        <v>108.1</v>
      </c>
      <c r="E12" s="196">
        <v>110.6</v>
      </c>
      <c r="F12" s="199">
        <v>-4.0999999999999996</v>
      </c>
      <c r="G12" s="200">
        <v>120.4</v>
      </c>
    </row>
    <row r="13" spans="1:7" s="43" customFormat="1" ht="16.899999999999999" customHeight="1" collapsed="1" x14ac:dyDescent="0.15">
      <c r="A13" s="296" t="s">
        <v>274</v>
      </c>
      <c r="B13" s="197">
        <v>1.35</v>
      </c>
      <c r="C13" s="199">
        <v>-32.200000000000003</v>
      </c>
      <c r="D13" s="196">
        <v>113.1</v>
      </c>
      <c r="E13" s="196">
        <v>112.7</v>
      </c>
      <c r="F13" s="199">
        <v>-2.1</v>
      </c>
      <c r="G13" s="200">
        <v>116.5</v>
      </c>
    </row>
    <row r="14" spans="1:7" s="43" customFormat="1" ht="16.899999999999999" customHeight="1" x14ac:dyDescent="0.15">
      <c r="A14" s="296" t="s">
        <v>275</v>
      </c>
      <c r="B14" s="197">
        <v>1.38</v>
      </c>
      <c r="C14" s="199">
        <v>-29.5</v>
      </c>
      <c r="D14" s="196">
        <v>117.7</v>
      </c>
      <c r="E14" s="196">
        <v>128.4</v>
      </c>
      <c r="F14" s="199">
        <v>-4.5999999999999996</v>
      </c>
      <c r="G14" s="200">
        <v>118.3</v>
      </c>
    </row>
    <row r="15" spans="1:7" s="43" customFormat="1" ht="16.899999999999999" customHeight="1" x14ac:dyDescent="0.15">
      <c r="A15" s="296" t="s">
        <v>276</v>
      </c>
      <c r="B15" s="197">
        <v>1.38</v>
      </c>
      <c r="C15" s="199">
        <v>-29</v>
      </c>
      <c r="D15" s="196">
        <v>114.5</v>
      </c>
      <c r="E15" s="196">
        <v>121.9</v>
      </c>
      <c r="F15" s="199">
        <v>-1.1000000000000001</v>
      </c>
      <c r="G15" s="200">
        <v>118.8</v>
      </c>
    </row>
    <row r="16" spans="1:7" s="43" customFormat="1" ht="16.899999999999999" customHeight="1" x14ac:dyDescent="0.15">
      <c r="A16" s="296" t="s">
        <v>399</v>
      </c>
      <c r="B16" s="197">
        <v>1.43</v>
      </c>
      <c r="C16" s="199">
        <v>-22</v>
      </c>
      <c r="D16" s="196">
        <v>112</v>
      </c>
      <c r="E16" s="196">
        <v>114.4</v>
      </c>
      <c r="F16" s="199">
        <v>-0.7</v>
      </c>
      <c r="G16" s="200">
        <v>120.6</v>
      </c>
    </row>
    <row r="17" spans="1:7" s="43" customFormat="1" ht="16.899999999999999" customHeight="1" x14ac:dyDescent="0.15">
      <c r="A17" s="296" t="s">
        <v>258</v>
      </c>
      <c r="B17" s="197">
        <v>1.46</v>
      </c>
      <c r="C17" s="199">
        <v>-18.2</v>
      </c>
      <c r="D17" s="196">
        <v>111.4</v>
      </c>
      <c r="E17" s="196">
        <v>121.9</v>
      </c>
      <c r="F17" s="199">
        <v>-1</v>
      </c>
      <c r="G17" s="200">
        <v>121.3</v>
      </c>
    </row>
    <row r="18" spans="1:7" s="43" customFormat="1" ht="16.899999999999999" customHeight="1" x14ac:dyDescent="0.15">
      <c r="A18" s="296" t="s">
        <v>259</v>
      </c>
      <c r="B18" s="197">
        <v>1.49</v>
      </c>
      <c r="C18" s="199">
        <v>-20.5</v>
      </c>
      <c r="D18" s="196">
        <v>116</v>
      </c>
      <c r="E18" s="196">
        <v>124.6</v>
      </c>
      <c r="F18" s="199">
        <v>-0.1</v>
      </c>
      <c r="G18" s="200">
        <v>124.4</v>
      </c>
    </row>
    <row r="19" spans="1:7" s="43" customFormat="1" ht="16.899999999999999" customHeight="1" x14ac:dyDescent="0.15">
      <c r="A19" s="296" t="s">
        <v>261</v>
      </c>
      <c r="B19" s="197">
        <v>1.49</v>
      </c>
      <c r="C19" s="199">
        <v>-20.2</v>
      </c>
      <c r="D19" s="196">
        <v>117.4</v>
      </c>
      <c r="E19" s="196">
        <v>121.1</v>
      </c>
      <c r="F19" s="199">
        <v>-0.4</v>
      </c>
      <c r="G19" s="200">
        <v>130.1</v>
      </c>
    </row>
    <row r="20" spans="1:7" s="43" customFormat="1" ht="16.899999999999999" customHeight="1" x14ac:dyDescent="0.15">
      <c r="A20" s="296" t="s">
        <v>262</v>
      </c>
      <c r="B20" s="197">
        <v>1.52</v>
      </c>
      <c r="C20" s="199">
        <v>-15.7</v>
      </c>
      <c r="D20" s="196">
        <v>113.5</v>
      </c>
      <c r="E20" s="196">
        <v>123.6</v>
      </c>
      <c r="F20" s="199">
        <v>-0.8</v>
      </c>
      <c r="G20" s="200">
        <v>129.69999999999999</v>
      </c>
    </row>
    <row r="21" spans="1:7" s="43" customFormat="1" ht="16.899999999999999" customHeight="1" x14ac:dyDescent="0.15">
      <c r="A21" s="296" t="s">
        <v>263</v>
      </c>
      <c r="B21" s="197">
        <v>1.55</v>
      </c>
      <c r="C21" s="199">
        <v>-21.6</v>
      </c>
      <c r="D21" s="196">
        <v>120.6</v>
      </c>
      <c r="E21" s="196">
        <v>125.1</v>
      </c>
      <c r="F21" s="199">
        <v>-2.2999999999999998</v>
      </c>
      <c r="G21" s="200">
        <v>132.69999999999999</v>
      </c>
    </row>
    <row r="22" spans="1:7" s="43" customFormat="1" ht="16.899999999999999" customHeight="1" x14ac:dyDescent="0.15">
      <c r="A22" s="296" t="s">
        <v>266</v>
      </c>
      <c r="B22" s="197">
        <v>1.59</v>
      </c>
      <c r="C22" s="199">
        <v>-14.4</v>
      </c>
      <c r="D22" s="196">
        <v>122.9</v>
      </c>
      <c r="E22" s="196">
        <v>130.80000000000001</v>
      </c>
      <c r="F22" s="199">
        <v>0.5</v>
      </c>
      <c r="G22" s="200">
        <v>130.9</v>
      </c>
    </row>
    <row r="23" spans="1:7" s="43" customFormat="1" ht="16.899999999999999" customHeight="1" x14ac:dyDescent="0.15">
      <c r="A23" s="296" t="s">
        <v>267</v>
      </c>
      <c r="B23" s="197">
        <v>1.62</v>
      </c>
      <c r="C23" s="199">
        <v>-6.4</v>
      </c>
      <c r="D23" s="196">
        <v>126.1</v>
      </c>
      <c r="E23" s="196">
        <v>138.5</v>
      </c>
      <c r="F23" s="199">
        <v>-1.5</v>
      </c>
      <c r="G23" s="200">
        <v>123.1</v>
      </c>
    </row>
    <row r="24" spans="1:7" s="43" customFormat="1" ht="16.899999999999999" customHeight="1" x14ac:dyDescent="0.15">
      <c r="A24" s="296" t="s">
        <v>273</v>
      </c>
      <c r="B24" s="197">
        <v>1.6</v>
      </c>
      <c r="C24" s="199">
        <v>-5.4</v>
      </c>
      <c r="D24" s="196">
        <v>119.6</v>
      </c>
      <c r="E24" s="196">
        <v>135.19999999999999</v>
      </c>
      <c r="F24" s="199">
        <v>0.7</v>
      </c>
      <c r="G24" s="200">
        <v>127.3</v>
      </c>
    </row>
    <row r="25" spans="1:7" s="43" customFormat="1" ht="16.899999999999999" customHeight="1" x14ac:dyDescent="0.15">
      <c r="A25" s="296" t="s">
        <v>274</v>
      </c>
      <c r="B25" s="197">
        <v>1.62</v>
      </c>
      <c r="C25" s="199">
        <v>-1.8</v>
      </c>
      <c r="D25" s="196">
        <v>117.6</v>
      </c>
      <c r="E25" s="196">
        <v>136.6</v>
      </c>
      <c r="F25" s="199">
        <v>1</v>
      </c>
      <c r="G25" s="200">
        <v>128.9</v>
      </c>
    </row>
    <row r="26" spans="1:7" s="43" customFormat="1" ht="16.899999999999999" customHeight="1" x14ac:dyDescent="0.15">
      <c r="A26" s="296" t="s">
        <v>275</v>
      </c>
      <c r="B26" s="197">
        <v>1.65</v>
      </c>
      <c r="C26" s="199">
        <v>-8.1</v>
      </c>
      <c r="D26" s="196">
        <v>115.2</v>
      </c>
      <c r="E26" s="196">
        <v>126.6</v>
      </c>
      <c r="F26" s="199">
        <v>1.5</v>
      </c>
      <c r="G26" s="200">
        <v>126.4</v>
      </c>
    </row>
    <row r="27" spans="1:7" s="43" customFormat="1" ht="16.899999999999999" customHeight="1" x14ac:dyDescent="0.15">
      <c r="A27" s="296" t="s">
        <v>276</v>
      </c>
      <c r="B27" s="197">
        <v>1.65</v>
      </c>
      <c r="C27" s="199">
        <v>-6.7</v>
      </c>
      <c r="D27" s="196">
        <v>117</v>
      </c>
      <c r="E27" s="196">
        <v>123.6</v>
      </c>
      <c r="F27" s="199">
        <v>2.5</v>
      </c>
      <c r="G27" s="200">
        <v>126.3</v>
      </c>
    </row>
    <row r="28" spans="1:7" s="43" customFormat="1" ht="16.899999999999999" customHeight="1" x14ac:dyDescent="0.15">
      <c r="A28" s="296" t="s">
        <v>410</v>
      </c>
      <c r="B28" s="197">
        <v>1.59</v>
      </c>
      <c r="C28" s="199">
        <v>-4.8</v>
      </c>
      <c r="D28" s="196">
        <v>131.1</v>
      </c>
      <c r="E28" s="196">
        <v>144.19999999999999</v>
      </c>
      <c r="F28" s="199">
        <v>0.4</v>
      </c>
      <c r="G28" s="200">
        <v>123.4</v>
      </c>
    </row>
    <row r="29" spans="1:7" s="43" customFormat="1" ht="16.899999999999999" customHeight="1" x14ac:dyDescent="0.15">
      <c r="A29" s="296" t="s">
        <v>258</v>
      </c>
      <c r="B29" s="197">
        <v>1.5</v>
      </c>
      <c r="C29" s="199">
        <v>-3.2</v>
      </c>
      <c r="D29" s="196">
        <v>117.2</v>
      </c>
      <c r="E29" s="196">
        <v>132.4</v>
      </c>
      <c r="F29" s="199">
        <v>0.2</v>
      </c>
      <c r="G29" s="200">
        <v>117.6</v>
      </c>
    </row>
    <row r="30" spans="1:7" s="43" customFormat="1" ht="16.899999999999999" customHeight="1" x14ac:dyDescent="0.15">
      <c r="A30" s="296" t="s">
        <v>259</v>
      </c>
      <c r="B30" s="197">
        <v>1.46</v>
      </c>
      <c r="C30" s="199">
        <v>1.7</v>
      </c>
      <c r="D30" s="196">
        <v>126.4</v>
      </c>
      <c r="E30" s="196">
        <v>141.4</v>
      </c>
      <c r="F30" s="199">
        <v>-0.5</v>
      </c>
      <c r="G30" s="200">
        <v>117.7</v>
      </c>
    </row>
    <row r="31" spans="1:7" s="43" customFormat="1" ht="16.899999999999999" customHeight="1" x14ac:dyDescent="0.15">
      <c r="A31" s="296" t="s">
        <v>261</v>
      </c>
      <c r="B31" s="197">
        <v>1.49</v>
      </c>
      <c r="C31" s="199">
        <v>-2</v>
      </c>
      <c r="D31" s="196">
        <v>116</v>
      </c>
      <c r="E31" s="196">
        <v>118.7</v>
      </c>
      <c r="F31" s="199">
        <v>1.8</v>
      </c>
      <c r="G31" s="200">
        <v>117.8</v>
      </c>
    </row>
    <row r="32" spans="1:7" s="43" customFormat="1" ht="16.899999999999999" customHeight="1" x14ac:dyDescent="0.15">
      <c r="A32" s="296" t="s">
        <v>262</v>
      </c>
      <c r="B32" s="197">
        <v>1.46</v>
      </c>
      <c r="C32" s="199">
        <v>6.1</v>
      </c>
      <c r="D32" s="196">
        <v>120.9</v>
      </c>
      <c r="E32" s="196">
        <v>126.4</v>
      </c>
      <c r="F32" s="199">
        <v>-0.7</v>
      </c>
      <c r="G32" s="200">
        <v>119.4</v>
      </c>
    </row>
    <row r="33" spans="1:7" s="43" customFormat="1" ht="16.899999999999999" customHeight="1" x14ac:dyDescent="0.15">
      <c r="A33" s="296" t="s">
        <v>263</v>
      </c>
      <c r="B33" s="197">
        <v>1.43</v>
      </c>
      <c r="C33" s="199">
        <v>3.3</v>
      </c>
      <c r="D33" s="196">
        <v>121.9</v>
      </c>
      <c r="E33" s="196">
        <v>134.9</v>
      </c>
      <c r="F33" s="199">
        <v>1.3</v>
      </c>
      <c r="G33" s="200">
        <v>114.1</v>
      </c>
    </row>
    <row r="34" spans="1:7" s="43" customFormat="1" ht="16.899999999999999" customHeight="1" x14ac:dyDescent="0.15">
      <c r="A34" s="296" t="s">
        <v>266</v>
      </c>
      <c r="B34" s="197">
        <v>1.41</v>
      </c>
      <c r="C34" s="199">
        <v>3.9</v>
      </c>
      <c r="D34" s="196">
        <v>121.9</v>
      </c>
      <c r="E34" s="196">
        <v>125.4</v>
      </c>
      <c r="F34" s="199">
        <v>1.9</v>
      </c>
      <c r="G34" s="200">
        <v>114.3</v>
      </c>
    </row>
    <row r="35" spans="1:7" s="43" customFormat="1" ht="16.899999999999999" customHeight="1" x14ac:dyDescent="0.15">
      <c r="A35" s="296" t="s">
        <v>267</v>
      </c>
      <c r="B35" s="197">
        <v>1.39</v>
      </c>
      <c r="C35" s="199">
        <v>1.9</v>
      </c>
      <c r="D35" s="196">
        <v>130.69999999999999</v>
      </c>
      <c r="E35" s="196">
        <v>146.80000000000001</v>
      </c>
      <c r="F35" s="199">
        <v>3.7</v>
      </c>
      <c r="G35" s="200">
        <v>114</v>
      </c>
    </row>
    <row r="36" spans="1:7" s="43" customFormat="1" ht="16.899999999999999" customHeight="1" x14ac:dyDescent="0.15">
      <c r="A36" s="296" t="s">
        <v>273</v>
      </c>
      <c r="B36" s="197">
        <v>1.39</v>
      </c>
      <c r="C36" s="199">
        <v>7.3</v>
      </c>
      <c r="D36" s="196">
        <v>118.4</v>
      </c>
      <c r="E36" s="196">
        <v>124.5</v>
      </c>
      <c r="F36" s="199">
        <v>2.6</v>
      </c>
      <c r="G36" s="200">
        <v>110.1</v>
      </c>
    </row>
    <row r="37" spans="1:7" s="43" customFormat="1" ht="16.899999999999999" customHeight="1" x14ac:dyDescent="0.15">
      <c r="A37" s="296" t="s">
        <v>274</v>
      </c>
      <c r="B37" s="197">
        <v>1.37</v>
      </c>
      <c r="C37" s="199">
        <v>17.399999999999999</v>
      </c>
      <c r="D37" s="196">
        <v>131.1</v>
      </c>
      <c r="E37" s="196">
        <v>138.1</v>
      </c>
      <c r="F37" s="199">
        <v>2</v>
      </c>
      <c r="G37" s="200">
        <v>117.3</v>
      </c>
    </row>
    <row r="38" spans="1:7" s="43" customFormat="1" ht="16.899999999999999" customHeight="1" x14ac:dyDescent="0.15">
      <c r="A38" s="296" t="s">
        <v>275</v>
      </c>
      <c r="B38" s="197">
        <v>1.33</v>
      </c>
      <c r="C38" s="199">
        <v>17.2</v>
      </c>
      <c r="D38" s="196">
        <v>125.4</v>
      </c>
      <c r="E38" s="196">
        <v>136.6</v>
      </c>
      <c r="F38" s="199">
        <v>0.7</v>
      </c>
      <c r="G38" s="200">
        <v>112.1</v>
      </c>
    </row>
    <row r="39" spans="1:7" s="43" customFormat="1" ht="16.899999999999999" customHeight="1" x14ac:dyDescent="0.15">
      <c r="A39" s="296" t="s">
        <v>276</v>
      </c>
      <c r="B39" s="197">
        <v>1.35</v>
      </c>
      <c r="C39" s="199">
        <v>16.8</v>
      </c>
      <c r="D39" s="196">
        <v>116</v>
      </c>
      <c r="E39" s="196">
        <v>122.2</v>
      </c>
      <c r="F39" s="199">
        <v>0.8</v>
      </c>
      <c r="G39" s="200">
        <v>108.6</v>
      </c>
    </row>
    <row r="40" spans="1:7" s="43" customFormat="1" ht="16.899999999999999" customHeight="1" x14ac:dyDescent="0.15">
      <c r="A40" s="296" t="s">
        <v>435</v>
      </c>
      <c r="B40" s="197">
        <v>1.3</v>
      </c>
      <c r="C40" s="199">
        <v>15.9</v>
      </c>
      <c r="D40" s="196">
        <v>120.2</v>
      </c>
      <c r="E40" s="196">
        <v>132.4</v>
      </c>
      <c r="F40" s="199">
        <v>-1.2</v>
      </c>
      <c r="G40" s="200">
        <v>106.9</v>
      </c>
    </row>
    <row r="41" spans="1:7" s="43" customFormat="1" ht="16.899999999999999" customHeight="1" x14ac:dyDescent="0.15">
      <c r="A41" s="296" t="s">
        <v>258</v>
      </c>
      <c r="B41" s="197">
        <v>1.32</v>
      </c>
      <c r="C41" s="199">
        <v>17.899999999999999</v>
      </c>
      <c r="D41" s="196">
        <v>117</v>
      </c>
      <c r="E41" s="196">
        <v>128.80000000000001</v>
      </c>
      <c r="F41" s="199">
        <v>1</v>
      </c>
      <c r="G41" s="200">
        <v>107.7</v>
      </c>
    </row>
    <row r="42" spans="1:7" s="43" customFormat="1" ht="16.899999999999999" customHeight="1" x14ac:dyDescent="0.15">
      <c r="A42" s="296" t="s">
        <v>259</v>
      </c>
      <c r="B42" s="197">
        <v>1.32</v>
      </c>
      <c r="C42" s="199">
        <v>8.5</v>
      </c>
      <c r="D42" s="196">
        <v>120.3</v>
      </c>
      <c r="E42" s="196">
        <v>138.4</v>
      </c>
      <c r="F42" s="199">
        <v>2.2000000000000002</v>
      </c>
      <c r="G42" s="200">
        <v>103.2</v>
      </c>
    </row>
    <row r="43" spans="1:7" ht="10.5" customHeight="1" x14ac:dyDescent="0.15">
      <c r="A43" s="282"/>
      <c r="B43" s="46"/>
      <c r="C43" s="47"/>
      <c r="D43" s="48"/>
      <c r="E43" s="48"/>
      <c r="F43" s="49"/>
      <c r="G43" s="50"/>
    </row>
    <row r="44" spans="1:7" ht="10.5" customHeight="1" x14ac:dyDescent="0.15">
      <c r="A44" s="25"/>
      <c r="B44" s="101"/>
      <c r="C44" s="98"/>
      <c r="D44" s="99"/>
      <c r="E44" s="99"/>
      <c r="F44" s="102"/>
      <c r="G44" s="102"/>
    </row>
    <row r="45" spans="1:7" s="61" customFormat="1" ht="12" customHeight="1" x14ac:dyDescent="0.15">
      <c r="A45" s="381" t="s">
        <v>359</v>
      </c>
      <c r="B45" s="381"/>
      <c r="C45" s="381"/>
      <c r="D45" s="381"/>
      <c r="E45" s="381"/>
      <c r="F45" s="381"/>
      <c r="G45" s="381"/>
    </row>
    <row r="46" spans="1:7" s="61" customFormat="1" ht="12" customHeight="1" x14ac:dyDescent="0.15">
      <c r="A46" s="379" t="s">
        <v>360</v>
      </c>
      <c r="B46" s="379"/>
      <c r="C46" s="379"/>
      <c r="D46" s="379"/>
      <c r="E46" s="379"/>
      <c r="F46" s="379"/>
      <c r="G46" s="379"/>
    </row>
    <row r="47" spans="1:7" ht="15" customHeight="1" x14ac:dyDescent="0.15">
      <c r="A47" s="61"/>
      <c r="G47" s="5"/>
    </row>
    <row r="48" spans="1:7" ht="24" customHeight="1" x14ac:dyDescent="0.15">
      <c r="A48" s="34"/>
      <c r="D48" s="30"/>
      <c r="E48" s="30"/>
    </row>
    <row r="49" spans="1:7" ht="24" customHeight="1" x14ac:dyDescent="0.15">
      <c r="A49" s="34"/>
      <c r="B49" s="51"/>
      <c r="C49" s="51"/>
      <c r="D49" s="51"/>
      <c r="E49" s="51"/>
      <c r="F49" s="51"/>
      <c r="G49" s="51"/>
    </row>
    <row r="50" spans="1:7" ht="24" customHeight="1" x14ac:dyDescent="0.15">
      <c r="A50" s="34"/>
      <c r="D50" s="30"/>
      <c r="E50" s="30"/>
    </row>
    <row r="51" spans="1:7" ht="24" customHeight="1" x14ac:dyDescent="0.15">
      <c r="A51" s="34"/>
      <c r="D51" s="30"/>
      <c r="E51" s="30"/>
    </row>
    <row r="52" spans="1:7" ht="24" customHeight="1" x14ac:dyDescent="0.15">
      <c r="A52" s="34"/>
      <c r="D52" s="30"/>
      <c r="E52" s="30"/>
    </row>
    <row r="53" spans="1:7" ht="24" customHeight="1" x14ac:dyDescent="0.15">
      <c r="A53" s="34"/>
      <c r="D53" s="30"/>
      <c r="E53" s="30"/>
    </row>
    <row r="54" spans="1:7" ht="24" customHeight="1" x14ac:dyDescent="0.15">
      <c r="A54" s="34"/>
      <c r="D54" s="30"/>
      <c r="E54" s="30"/>
    </row>
    <row r="55" spans="1:7" ht="24" customHeight="1" x14ac:dyDescent="0.15">
      <c r="D55" s="30"/>
      <c r="E55" s="30"/>
    </row>
    <row r="56" spans="1:7" ht="24" customHeight="1" x14ac:dyDescent="0.15">
      <c r="D56" s="30"/>
      <c r="E56" s="30"/>
    </row>
    <row r="57" spans="1:7" x14ac:dyDescent="0.15">
      <c r="D57" s="30"/>
      <c r="E57" s="30"/>
    </row>
    <row r="58" spans="1:7" x14ac:dyDescent="0.15">
      <c r="D58" s="30"/>
      <c r="E58" s="30"/>
    </row>
    <row r="59" spans="1:7" x14ac:dyDescent="0.15">
      <c r="D59" s="30"/>
      <c r="E59" s="30"/>
    </row>
    <row r="60" spans="1:7" x14ac:dyDescent="0.15">
      <c r="D60" s="30"/>
      <c r="E60" s="30"/>
    </row>
    <row r="61" spans="1:7" x14ac:dyDescent="0.15">
      <c r="D61" s="30"/>
      <c r="E61" s="30"/>
    </row>
    <row r="62" spans="1:7" x14ac:dyDescent="0.15">
      <c r="D62" s="30"/>
      <c r="E62" s="30"/>
    </row>
    <row r="63" spans="1:7" x14ac:dyDescent="0.15">
      <c r="D63" s="30"/>
      <c r="E63" s="30"/>
    </row>
    <row r="64" spans="1:7" x14ac:dyDescent="0.15">
      <c r="D64" s="30"/>
      <c r="E64" s="30"/>
    </row>
  </sheetData>
  <mergeCells count="8">
    <mergeCell ref="A45:G45"/>
    <mergeCell ref="A46:G46"/>
    <mergeCell ref="B3:B4"/>
    <mergeCell ref="D3:D4"/>
    <mergeCell ref="C3:C4"/>
    <mergeCell ref="E3:E4"/>
    <mergeCell ref="F3:F4"/>
    <mergeCell ref="G3:G4"/>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8</oddFooter>
  </headerFooter>
  <ignoredErrors>
    <ignoredError sqref="A7:A4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表紙</vt: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曲線データ</vt:lpstr>
      <vt:lpstr>'１'!Print_Area</vt:lpstr>
      <vt:lpstr>'１０'!Print_Area</vt:lpstr>
      <vt:lpstr>'１１'!Print_Area</vt:lpstr>
      <vt:lpstr>'１２'!Print_Area</vt:lpstr>
      <vt:lpstr>'１３'!Print_Area</vt:lpstr>
      <vt:lpstr>'１４'!Print_Area</vt:lpstr>
      <vt:lpstr>'１５'!Print_Area</vt:lpstr>
      <vt:lpstr>'１６'!Print_Area</vt:lpstr>
      <vt:lpstr>'２'!Print_Area</vt:lpstr>
      <vt:lpstr>'３'!Print_Area</vt:lpstr>
      <vt:lpstr>'４'!Print_Area</vt:lpstr>
      <vt:lpstr>'５'!Print_Area</vt:lpstr>
      <vt:lpstr>'６'!Print_Area</vt:lpstr>
      <vt:lpstr>'７'!Print_Area</vt:lpstr>
      <vt:lpstr>'８'!Print_Area</vt:lpstr>
      <vt:lpstr>'９'!Print_Area</vt:lpstr>
      <vt:lpstr>表紙!Print_Area</vt:lpstr>
    </vt:vector>
  </TitlesOfParts>
  <Company>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山形県</dc:creator>
  <cp:lastModifiedBy>Windows ユーザー</cp:lastModifiedBy>
  <cp:lastPrinted>2024-06-13T04:14:13Z</cp:lastPrinted>
  <dcterms:created xsi:type="dcterms:W3CDTF">2000-04-25T05:05:29Z</dcterms:created>
  <dcterms:modified xsi:type="dcterms:W3CDTF">2024-06-13T07:26:05Z</dcterms:modified>
</cp:coreProperties>
</file>