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I011169\common\水道事業担当（ＳＵＩＤＯＵ）\■令和５年度\17 R4水道現況\"/>
    </mc:Choice>
  </mc:AlternateContent>
  <bookViews>
    <workbookView xWindow="10230" yWindow="-330" windowWidth="10245" windowHeight="7530"/>
  </bookViews>
  <sheets>
    <sheet name="簡水" sheetId="1" r:id="rId1"/>
  </sheets>
  <definedNames>
    <definedName name="_xlnm._FilterDatabase" localSheetId="0" hidden="1">簡水!$A$7:$AA$53</definedName>
    <definedName name="Excel_BuiltIn__FilterDatabase_1">簡水!$A$1:$AA$53</definedName>
    <definedName name="OLE_LINK1_1">簡水!#REF!</definedName>
    <definedName name="_xlnm.Print_Titles" localSheetId="0">簡水!$3:$7</definedName>
  </definedNames>
  <calcPr calcId="162913"/>
</workbook>
</file>

<file path=xl/calcChain.xml><?xml version="1.0" encoding="utf-8"?>
<calcChain xmlns="http://schemas.openxmlformats.org/spreadsheetml/2006/main">
  <c r="Y13" i="1" l="1"/>
  <c r="R49" i="1" l="1"/>
  <c r="S49" i="1"/>
  <c r="T49" i="1"/>
  <c r="U49" i="1"/>
  <c r="V49" i="1"/>
  <c r="W49" i="1"/>
  <c r="X49" i="1"/>
  <c r="Y49" i="1"/>
  <c r="Y47" i="1"/>
  <c r="X47" i="1"/>
  <c r="W47" i="1"/>
  <c r="V47" i="1"/>
  <c r="U47" i="1"/>
  <c r="T47" i="1"/>
  <c r="S47" i="1"/>
  <c r="R47" i="1"/>
  <c r="R44" i="1"/>
  <c r="S44" i="1"/>
  <c r="T44" i="1"/>
  <c r="U44" i="1"/>
  <c r="V44" i="1"/>
  <c r="W44" i="1"/>
  <c r="X44" i="1"/>
  <c r="Y44" i="1"/>
  <c r="R36" i="1"/>
  <c r="S36" i="1"/>
  <c r="T36" i="1"/>
  <c r="U36" i="1"/>
  <c r="V36" i="1"/>
  <c r="W36" i="1"/>
  <c r="X36" i="1"/>
  <c r="Y36" i="1"/>
  <c r="R33" i="1"/>
  <c r="S33" i="1"/>
  <c r="T33" i="1"/>
  <c r="U33" i="1"/>
  <c r="V33" i="1"/>
  <c r="W33" i="1"/>
  <c r="X33" i="1"/>
  <c r="Y33" i="1"/>
  <c r="R31" i="1"/>
  <c r="S31" i="1"/>
  <c r="T31" i="1"/>
  <c r="U31" i="1"/>
  <c r="V31" i="1"/>
  <c r="W31" i="1"/>
  <c r="X31" i="1"/>
  <c r="Y31" i="1"/>
  <c r="R29" i="1"/>
  <c r="S29" i="1"/>
  <c r="T29" i="1"/>
  <c r="U29" i="1"/>
  <c r="V29" i="1"/>
  <c r="W29" i="1"/>
  <c r="X29" i="1"/>
  <c r="Y29" i="1"/>
  <c r="R27" i="1"/>
  <c r="S27" i="1"/>
  <c r="T27" i="1"/>
  <c r="U27" i="1"/>
  <c r="V27" i="1"/>
  <c r="W27" i="1"/>
  <c r="X27" i="1"/>
  <c r="Y27" i="1"/>
  <c r="R25" i="1"/>
  <c r="S25" i="1"/>
  <c r="T25" i="1"/>
  <c r="U25" i="1"/>
  <c r="V25" i="1"/>
  <c r="W25" i="1"/>
  <c r="X25" i="1"/>
  <c r="Y25" i="1"/>
  <c r="R22" i="1"/>
  <c r="S22" i="1"/>
  <c r="T22" i="1"/>
  <c r="U22" i="1"/>
  <c r="V22" i="1"/>
  <c r="W22" i="1"/>
  <c r="X22" i="1"/>
  <c r="Y22" i="1"/>
  <c r="R18" i="1"/>
  <c r="S18" i="1"/>
  <c r="T18" i="1"/>
  <c r="U18" i="1"/>
  <c r="V18" i="1"/>
  <c r="W18" i="1"/>
  <c r="X18" i="1"/>
  <c r="Y18" i="1"/>
  <c r="X13" i="1" l="1"/>
  <c r="S13" i="1"/>
  <c r="Q44" i="1"/>
  <c r="G33" i="1" l="1"/>
  <c r="V13" i="1"/>
  <c r="G52" i="1" l="1"/>
  <c r="G47" i="1"/>
  <c r="G44" i="1"/>
  <c r="G36" i="1"/>
  <c r="G31" i="1"/>
  <c r="G29" i="1"/>
  <c r="G25" i="1"/>
  <c r="G22" i="1"/>
  <c r="G18" i="1"/>
  <c r="G13" i="1"/>
  <c r="M44" i="1" l="1"/>
  <c r="N44" i="1"/>
  <c r="O44" i="1"/>
  <c r="P44" i="1"/>
  <c r="Y52" i="1" l="1"/>
  <c r="X52" i="1"/>
  <c r="W52" i="1"/>
  <c r="V52" i="1"/>
  <c r="U52" i="1"/>
  <c r="T52" i="1"/>
  <c r="S52" i="1"/>
  <c r="S53" i="1" s="1"/>
  <c r="R52" i="1"/>
  <c r="Q52" i="1"/>
  <c r="P52" i="1"/>
  <c r="O52" i="1"/>
  <c r="N52" i="1"/>
  <c r="M52" i="1"/>
  <c r="H52" i="1"/>
  <c r="I52" i="1"/>
  <c r="N47" i="1"/>
  <c r="O47" i="1"/>
  <c r="P47" i="1"/>
  <c r="Q47" i="1"/>
  <c r="M47" i="1"/>
  <c r="H47" i="1"/>
  <c r="I47" i="1"/>
  <c r="H44" i="1"/>
  <c r="I44" i="1"/>
  <c r="Y53" i="1"/>
  <c r="Q36" i="1"/>
  <c r="P36" i="1"/>
  <c r="O36" i="1"/>
  <c r="N36" i="1"/>
  <c r="M36" i="1"/>
  <c r="I36" i="1"/>
  <c r="H36" i="1"/>
  <c r="N33" i="1"/>
  <c r="O33" i="1"/>
  <c r="P33" i="1"/>
  <c r="Q33" i="1"/>
  <c r="M33" i="1"/>
  <c r="H33" i="1"/>
  <c r="I33" i="1"/>
  <c r="Q49" i="1"/>
  <c r="P49" i="1"/>
  <c r="O49" i="1"/>
  <c r="N49" i="1"/>
  <c r="M49" i="1"/>
  <c r="I49" i="1"/>
  <c r="H49" i="1"/>
  <c r="G49" i="1"/>
  <c r="N31" i="1"/>
  <c r="O31" i="1"/>
  <c r="P31" i="1"/>
  <c r="Q31" i="1"/>
  <c r="M31" i="1"/>
  <c r="H31" i="1"/>
  <c r="I31" i="1"/>
  <c r="N29" i="1"/>
  <c r="O29" i="1"/>
  <c r="P29" i="1"/>
  <c r="Q29" i="1"/>
  <c r="M29" i="1"/>
  <c r="H29" i="1"/>
  <c r="I29" i="1"/>
  <c r="N27" i="1"/>
  <c r="O27" i="1"/>
  <c r="P27" i="1"/>
  <c r="Q27" i="1"/>
  <c r="M27" i="1"/>
  <c r="H27" i="1"/>
  <c r="I27" i="1"/>
  <c r="G27" i="1"/>
  <c r="N25" i="1"/>
  <c r="O25" i="1"/>
  <c r="P25" i="1"/>
  <c r="Q25" i="1"/>
  <c r="M25" i="1"/>
  <c r="H25" i="1"/>
  <c r="I25" i="1"/>
  <c r="N22" i="1"/>
  <c r="O22" i="1"/>
  <c r="P22" i="1"/>
  <c r="Q22" i="1"/>
  <c r="M22" i="1"/>
  <c r="H22" i="1"/>
  <c r="I22" i="1"/>
  <c r="N18" i="1"/>
  <c r="O18" i="1"/>
  <c r="P18" i="1"/>
  <c r="Q18" i="1"/>
  <c r="M18" i="1"/>
  <c r="H18" i="1"/>
  <c r="I18" i="1"/>
  <c r="N13" i="1"/>
  <c r="O13" i="1"/>
  <c r="P13" i="1"/>
  <c r="Q13" i="1"/>
  <c r="R13" i="1"/>
  <c r="T13" i="1"/>
  <c r="U13" i="1"/>
  <c r="W13" i="1"/>
  <c r="M13" i="1"/>
  <c r="H13" i="1"/>
  <c r="I13" i="1"/>
  <c r="Q53" i="1" l="1"/>
  <c r="T53" i="1"/>
  <c r="H53" i="1"/>
  <c r="R53" i="1"/>
  <c r="X53" i="1"/>
  <c r="G53" i="1"/>
  <c r="W53" i="1"/>
  <c r="V53" i="1"/>
  <c r="U53" i="1"/>
  <c r="P53" i="1"/>
  <c r="M53" i="1"/>
  <c r="O53" i="1"/>
  <c r="N53" i="1"/>
  <c r="I53" i="1"/>
</calcChain>
</file>

<file path=xl/sharedStrings.xml><?xml version="1.0" encoding="utf-8"?>
<sst xmlns="http://schemas.openxmlformats.org/spreadsheetml/2006/main" count="343" uniqueCount="170">
  <si>
    <t>番号</t>
  </si>
  <si>
    <t>事業体名等</t>
  </si>
  <si>
    <t>認可年月</t>
  </si>
  <si>
    <t>配水
方式</t>
  </si>
  <si>
    <t>年　間　給　水　量　内　訳</t>
  </si>
  <si>
    <t>水道料金</t>
  </si>
  <si>
    <t>市町村</t>
  </si>
  <si>
    <t>水道名</t>
  </si>
  <si>
    <t>創設</t>
  </si>
  <si>
    <t>直近
変更</t>
  </si>
  <si>
    <t>有 収 水 量</t>
  </si>
  <si>
    <t>体系</t>
  </si>
  <si>
    <t>山形市</t>
  </si>
  <si>
    <t>公</t>
  </si>
  <si>
    <t>神尾</t>
  </si>
  <si>
    <t>民</t>
  </si>
  <si>
    <t>S59. 8</t>
  </si>
  <si>
    <t>鴫の谷地</t>
  </si>
  <si>
    <t>S61.10</t>
  </si>
  <si>
    <t>H 5.11</t>
  </si>
  <si>
    <t>平石水</t>
  </si>
  <si>
    <t>H 2. 8</t>
  </si>
  <si>
    <t>H16. 4</t>
  </si>
  <si>
    <t>滝平</t>
  </si>
  <si>
    <t>H 4. 3</t>
  </si>
  <si>
    <t>西蔵王</t>
  </si>
  <si>
    <t>H15.12</t>
  </si>
  <si>
    <t>小　計</t>
  </si>
  <si>
    <t>尾花沢市</t>
  </si>
  <si>
    <t>尾花沢</t>
  </si>
  <si>
    <t>S63. 3</t>
  </si>
  <si>
    <t>用</t>
  </si>
  <si>
    <t>細野・延沢</t>
  </si>
  <si>
    <t>S39. 7</t>
  </si>
  <si>
    <t>S61. 3</t>
  </si>
  <si>
    <t>宮沢</t>
  </si>
  <si>
    <t>S49. 8</t>
  </si>
  <si>
    <t>H16. 3</t>
  </si>
  <si>
    <t>畑沢</t>
  </si>
  <si>
    <t>S56. 3</t>
  </si>
  <si>
    <t>山辺町</t>
  </si>
  <si>
    <t>簗北</t>
  </si>
  <si>
    <t>S31. 8</t>
  </si>
  <si>
    <t>H 6. 3</t>
  </si>
  <si>
    <t>大蕨</t>
  </si>
  <si>
    <t>S32. 8</t>
  </si>
  <si>
    <t>H 7.10</t>
  </si>
  <si>
    <t>畑谷</t>
  </si>
  <si>
    <t>S33. 6</t>
  </si>
  <si>
    <t>中山町</t>
  </si>
  <si>
    <t>土橋</t>
  </si>
  <si>
    <t>H12. 4</t>
  </si>
  <si>
    <t>柳沢</t>
  </si>
  <si>
    <t>S48. 8</t>
  </si>
  <si>
    <t>S49. 7</t>
  </si>
  <si>
    <t>大石田町</t>
  </si>
  <si>
    <t>次年子</t>
  </si>
  <si>
    <t>S46. 6</t>
  </si>
  <si>
    <t>H 9. 3</t>
  </si>
  <si>
    <t>S46. 8</t>
  </si>
  <si>
    <t>大蔵村</t>
  </si>
  <si>
    <t>H10. 4</t>
  </si>
  <si>
    <t>鮭川村</t>
  </si>
  <si>
    <t>鮭川</t>
  </si>
  <si>
    <t>戸沢村</t>
  </si>
  <si>
    <t>米沢市</t>
  </si>
  <si>
    <t>白布高湯</t>
  </si>
  <si>
    <t>S35. 7</t>
  </si>
  <si>
    <t>板谷</t>
  </si>
  <si>
    <t>S40. 5</t>
  </si>
  <si>
    <t>小国町</t>
  </si>
  <si>
    <t>玉川</t>
  </si>
  <si>
    <t>S38. 9</t>
  </si>
  <si>
    <t>尻無沢</t>
  </si>
  <si>
    <t>S41. 5</t>
  </si>
  <si>
    <t>叶水</t>
  </si>
  <si>
    <t>白沼</t>
  </si>
  <si>
    <t>五味沢</t>
  </si>
  <si>
    <t>S62. 7</t>
  </si>
  <si>
    <t>大滝</t>
  </si>
  <si>
    <t>新股・河原角</t>
  </si>
  <si>
    <t>H11. 8</t>
  </si>
  <si>
    <t>飯豊町</t>
  </si>
  <si>
    <t>中津川</t>
  </si>
  <si>
    <t>H 9. 6</t>
  </si>
  <si>
    <t>小屋</t>
  </si>
  <si>
    <t>鶴岡市</t>
  </si>
  <si>
    <t>青龍寺</t>
  </si>
  <si>
    <t>S31. 1</t>
  </si>
  <si>
    <t>飛島</t>
  </si>
  <si>
    <t>S33. 9</t>
  </si>
  <si>
    <t>八幡</t>
  </si>
  <si>
    <t>S50. 8</t>
  </si>
  <si>
    <t>合　計</t>
  </si>
  <si>
    <t/>
  </si>
  <si>
    <t>深</t>
  </si>
  <si>
    <t>湧</t>
  </si>
  <si>
    <t>湖</t>
  </si>
  <si>
    <t>自</t>
  </si>
  <si>
    <t>ダ</t>
  </si>
  <si>
    <t>湧・浅・深</t>
    <rPh sb="0" eb="1">
      <t>ユウ</t>
    </rPh>
    <rPh sb="4" eb="5">
      <t>フカ</t>
    </rPh>
    <phoneticPr fontId="21"/>
  </si>
  <si>
    <t>消</t>
  </si>
  <si>
    <t>急</t>
  </si>
  <si>
    <t>膜</t>
  </si>
  <si>
    <t>消・膜</t>
  </si>
  <si>
    <t>緩・急</t>
  </si>
  <si>
    <t>緩</t>
  </si>
  <si>
    <t>消・急</t>
    <rPh sb="0" eb="1">
      <t>ショウ</t>
    </rPh>
    <rPh sb="2" eb="3">
      <t>キュウ</t>
    </rPh>
    <phoneticPr fontId="21"/>
  </si>
  <si>
    <t>紫</t>
    <rPh sb="0" eb="1">
      <t>ムラサキ</t>
    </rPh>
    <phoneticPr fontId="21"/>
  </si>
  <si>
    <t>自然</t>
  </si>
  <si>
    <t>併用</t>
  </si>
  <si>
    <t>ポンプ</t>
  </si>
  <si>
    <t>単</t>
  </si>
  <si>
    <t>口</t>
  </si>
  <si>
    <t>定</t>
  </si>
  <si>
    <t>H24. 3</t>
    <phoneticPr fontId="21"/>
  </si>
  <si>
    <t>経営
区分</t>
    <phoneticPr fontId="21"/>
  </si>
  <si>
    <t>急・活</t>
    <rPh sb="2" eb="3">
      <t>カツ</t>
    </rPh>
    <phoneticPr fontId="21"/>
  </si>
  <si>
    <t>自・浅</t>
    <rPh sb="2" eb="3">
      <t>アサ</t>
    </rPh>
    <phoneticPr fontId="21"/>
  </si>
  <si>
    <t>酒田市</t>
    <phoneticPr fontId="21"/>
  </si>
  <si>
    <t>H25. 5</t>
    <phoneticPr fontId="21"/>
  </si>
  <si>
    <t>S55. 7</t>
    <phoneticPr fontId="21"/>
  </si>
  <si>
    <t>S44. 6</t>
    <phoneticPr fontId="21"/>
  </si>
  <si>
    <t>S39. 6</t>
    <phoneticPr fontId="21"/>
  </si>
  <si>
    <t>[人]</t>
    <rPh sb="1" eb="2">
      <t>ニン</t>
    </rPh>
    <phoneticPr fontId="21"/>
  </si>
  <si>
    <t>計画給水人口</t>
    <phoneticPr fontId="21"/>
  </si>
  <si>
    <t>給水区域内人口</t>
    <phoneticPr fontId="21"/>
  </si>
  <si>
    <t>現在給水人口</t>
    <phoneticPr fontId="21"/>
  </si>
  <si>
    <t>水源
種別</t>
    <rPh sb="0" eb="2">
      <t>スイゲン</t>
    </rPh>
    <phoneticPr fontId="21"/>
  </si>
  <si>
    <t>浄水
方法</t>
    <rPh sb="0" eb="2">
      <t>ジョウスイ</t>
    </rPh>
    <rPh sb="3" eb="5">
      <t>ホウホウ</t>
    </rPh>
    <phoneticPr fontId="21"/>
  </si>
  <si>
    <t>[ｍ]</t>
    <phoneticPr fontId="21"/>
  </si>
  <si>
    <t>総管路
延長</t>
    <phoneticPr fontId="21"/>
  </si>
  <si>
    <t>配水管</t>
    <phoneticPr fontId="21"/>
  </si>
  <si>
    <t>送水管</t>
    <phoneticPr fontId="21"/>
  </si>
  <si>
    <t>導水管</t>
    <phoneticPr fontId="21"/>
  </si>
  <si>
    <t>総管路延長内訳</t>
    <rPh sb="5" eb="7">
      <t>ウチワケ</t>
    </rPh>
    <phoneticPr fontId="21"/>
  </si>
  <si>
    <t>計画給水量</t>
    <phoneticPr fontId="21"/>
  </si>
  <si>
    <t>1日最大</t>
    <phoneticPr fontId="21"/>
  </si>
  <si>
    <t>[㎥/日]</t>
    <phoneticPr fontId="21"/>
  </si>
  <si>
    <t>1日平均</t>
    <phoneticPr fontId="21"/>
  </si>
  <si>
    <t>実績給水量</t>
    <phoneticPr fontId="21"/>
  </si>
  <si>
    <t>1日平均</t>
    <phoneticPr fontId="21"/>
  </si>
  <si>
    <t>[㎥]</t>
    <phoneticPr fontId="21"/>
  </si>
  <si>
    <t>年間
給水量</t>
    <phoneticPr fontId="21"/>
  </si>
  <si>
    <t>生活用</t>
    <phoneticPr fontId="21"/>
  </si>
  <si>
    <t>その他</t>
    <phoneticPr fontId="21"/>
  </si>
  <si>
    <t>無効
水量</t>
    <phoneticPr fontId="21"/>
  </si>
  <si>
    <t>無収
水量</t>
    <phoneticPr fontId="21"/>
  </si>
  <si>
    <t>(税込)</t>
    <rPh sb="1" eb="2">
      <t>ゼイ</t>
    </rPh>
    <rPh sb="2" eb="3">
      <t>コミ</t>
    </rPh>
    <phoneticPr fontId="21"/>
  </si>
  <si>
    <t>[円]</t>
    <phoneticPr fontId="21"/>
  </si>
  <si>
    <t>10㎥/月</t>
    <phoneticPr fontId="21"/>
  </si>
  <si>
    <t>大蔵</t>
    <rPh sb="0" eb="2">
      <t>オオクラ</t>
    </rPh>
    <phoneticPr fontId="21"/>
  </si>
  <si>
    <t>H28. 4</t>
    <phoneticPr fontId="21"/>
  </si>
  <si>
    <t>消・急・膜</t>
    <rPh sb="2" eb="3">
      <t>キュウ</t>
    </rPh>
    <rPh sb="4" eb="5">
      <t>マク</t>
    </rPh>
    <phoneticPr fontId="21"/>
  </si>
  <si>
    <t>Ⅳ　簡易水道</t>
    <phoneticPr fontId="21"/>
  </si>
  <si>
    <t>自･湧･浅･深</t>
    <rPh sb="0" eb="1">
      <t>ジ</t>
    </rPh>
    <rPh sb="2" eb="3">
      <t>ユウ</t>
    </rPh>
    <rPh sb="4" eb="5">
      <t>アサ</t>
    </rPh>
    <rPh sb="6" eb="7">
      <t>フカ</t>
    </rPh>
    <phoneticPr fontId="21"/>
  </si>
  <si>
    <t>戸沢</t>
    <rPh sb="0" eb="2">
      <t>トザワ</t>
    </rPh>
    <phoneticPr fontId="21"/>
  </si>
  <si>
    <t>H29. 4</t>
    <phoneticPr fontId="21"/>
  </si>
  <si>
    <t>急・膜</t>
    <rPh sb="2" eb="3">
      <t>マク</t>
    </rPh>
    <phoneticPr fontId="21"/>
  </si>
  <si>
    <t>H26. 7</t>
    <phoneticPr fontId="21"/>
  </si>
  <si>
    <t>浅</t>
    <rPh sb="0" eb="1">
      <t>アサ</t>
    </rPh>
    <phoneticPr fontId="21"/>
  </si>
  <si>
    <t>自・湧</t>
  </si>
  <si>
    <t>湧・浅・深</t>
  </si>
  <si>
    <t>湧・浅</t>
  </si>
  <si>
    <t>伏</t>
  </si>
  <si>
    <t>H25. 9</t>
    <phoneticPr fontId="21"/>
  </si>
  <si>
    <t>H28. 3</t>
    <phoneticPr fontId="21"/>
  </si>
  <si>
    <t>併用</t>
    <phoneticPr fontId="21"/>
  </si>
  <si>
    <t>自然</t>
    <phoneticPr fontId="21"/>
  </si>
  <si>
    <t>単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</si>
</sst>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 ;[Red]\-#,##0\ "/>
  </numFmts>
  <fonts count="25" x14ac:knownFonts="1">
    <font>
      <sz val="10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4" fillId="21" borderId="0" applyNumberFormat="0" applyBorder="0" applyAlignment="0" applyProtection="0"/>
    <xf numFmtId="0" fontId="22" fillId="22" borderId="2" applyNumberFormat="0" applyAlignment="0" applyProtection="0"/>
    <xf numFmtId="0" fontId="7" fillId="0" borderId="3" applyNumberFormat="0" applyFill="0" applyAlignment="0" applyProtection="0"/>
    <xf numFmtId="0" fontId="10" fillId="3" borderId="0" applyNumberFormat="0" applyBorder="0" applyAlignment="0" applyProtection="0"/>
    <xf numFmtId="0" fontId="16" fillId="23" borderId="4" applyNumberFormat="0" applyAlignment="0" applyProtection="0"/>
    <xf numFmtId="0" fontId="18" fillId="0" borderId="0" applyNumberFormat="0" applyFill="0" applyBorder="0" applyAlignment="0" applyProtection="0"/>
    <xf numFmtId="41" fontId="1" fillId="0" borderId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9" fillId="23" borderId="9" applyNumberFormat="0" applyAlignment="0" applyProtection="0"/>
    <xf numFmtId="0" fontId="17" fillId="0" borderId="0" applyNumberFormat="0" applyFill="0" applyBorder="0" applyAlignment="0" applyProtection="0"/>
    <xf numFmtId="0" fontId="8" fillId="7" borderId="4" applyNumberFormat="0" applyAlignment="0" applyProtection="0"/>
    <xf numFmtId="176" fontId="11" fillId="0" borderId="0">
      <alignment vertical="center"/>
    </xf>
    <xf numFmtId="0" fontId="12" fillId="4" borderId="0" applyNumberFormat="0" applyBorder="0" applyAlignment="0" applyProtection="0"/>
    <xf numFmtId="176" fontId="11" fillId="0" borderId="0">
      <alignment vertical="center"/>
    </xf>
    <xf numFmtId="177" fontId="11" fillId="0" borderId="0" applyFill="0" applyBorder="0" applyProtection="0">
      <alignment vertical="center"/>
    </xf>
  </cellStyleXfs>
  <cellXfs count="84">
    <xf numFmtId="0" fontId="0" fillId="0" borderId="0" xfId="0"/>
    <xf numFmtId="176" fontId="20" fillId="0" borderId="0" xfId="42" applyFont="1" applyFill="1">
      <alignment vertical="center"/>
    </xf>
    <xf numFmtId="176" fontId="20" fillId="0" borderId="0" xfId="42" applyFont="1" applyFill="1" applyAlignment="1">
      <alignment horizontal="center" vertical="center"/>
    </xf>
    <xf numFmtId="176" fontId="20" fillId="0" borderId="17" xfId="42" applyFont="1" applyFill="1" applyBorder="1">
      <alignment vertical="center"/>
    </xf>
    <xf numFmtId="176" fontId="20" fillId="0" borderId="17" xfId="42" applyFont="1" applyFill="1" applyBorder="1" applyAlignment="1">
      <alignment horizontal="center" vertical="center"/>
    </xf>
    <xf numFmtId="176" fontId="20" fillId="0" borderId="17" xfId="42" applyFont="1" applyFill="1" applyBorder="1" applyAlignment="1">
      <alignment vertical="center" wrapText="1" shrinkToFit="1"/>
    </xf>
    <xf numFmtId="176" fontId="20" fillId="0" borderId="17" xfId="42" applyFont="1" applyFill="1" applyBorder="1" applyAlignment="1">
      <alignment horizontal="center" vertical="center" wrapText="1" shrinkToFit="1"/>
    </xf>
    <xf numFmtId="176" fontId="20" fillId="0" borderId="17" xfId="42" applyFont="1" applyFill="1" applyBorder="1" applyAlignment="1">
      <alignment vertical="center" wrapText="1"/>
    </xf>
    <xf numFmtId="176" fontId="20" fillId="0" borderId="17" xfId="42" applyFont="1" applyFill="1" applyBorder="1" applyAlignment="1">
      <alignment vertical="center"/>
    </xf>
    <xf numFmtId="176" fontId="20" fillId="24" borderId="20" xfId="42" applyFont="1" applyFill="1" applyBorder="1" applyAlignment="1">
      <alignment vertical="center"/>
    </xf>
    <xf numFmtId="3" fontId="20" fillId="24" borderId="20" xfId="42" applyNumberFormat="1" applyFont="1" applyFill="1" applyBorder="1" applyAlignment="1">
      <alignment vertical="center" shrinkToFit="1"/>
    </xf>
    <xf numFmtId="176" fontId="20" fillId="24" borderId="21" xfId="42" applyFont="1" applyFill="1" applyBorder="1">
      <alignment vertical="center"/>
    </xf>
    <xf numFmtId="3" fontId="20" fillId="0" borderId="17" xfId="42" applyNumberFormat="1" applyFont="1" applyFill="1" applyBorder="1" applyAlignment="1">
      <alignment vertical="center"/>
    </xf>
    <xf numFmtId="176" fontId="20" fillId="24" borderId="24" xfId="42" applyFont="1" applyFill="1" applyBorder="1" applyAlignment="1">
      <alignment horizontal="center" vertical="center" wrapText="1"/>
    </xf>
    <xf numFmtId="176" fontId="20" fillId="0" borderId="0" xfId="42" applyNumberFormat="1" applyFont="1" applyFill="1" applyBorder="1">
      <alignment vertical="center"/>
    </xf>
    <xf numFmtId="176" fontId="20" fillId="0" borderId="0" xfId="42" applyNumberFormat="1" applyFont="1" applyFill="1">
      <alignment vertical="center"/>
    </xf>
    <xf numFmtId="0" fontId="20" fillId="0" borderId="0" xfId="0" applyFont="1" applyFill="1" applyAlignment="1">
      <alignment horizontal="right" vertical="center"/>
    </xf>
    <xf numFmtId="176" fontId="20" fillId="24" borderId="25" xfId="42" applyFont="1" applyFill="1" applyBorder="1" applyAlignment="1">
      <alignment horizontal="center" vertical="center" wrapText="1"/>
    </xf>
    <xf numFmtId="3" fontId="20" fillId="0" borderId="17" xfId="42" applyNumberFormat="1" applyFont="1" applyFill="1" applyBorder="1">
      <alignment vertical="center"/>
    </xf>
    <xf numFmtId="176" fontId="20" fillId="24" borderId="20" xfId="42" applyFont="1" applyFill="1" applyBorder="1" applyAlignment="1">
      <alignment vertical="center" shrinkToFit="1"/>
    </xf>
    <xf numFmtId="176" fontId="20" fillId="24" borderId="20" xfId="42" applyFont="1" applyFill="1" applyBorder="1" applyAlignment="1">
      <alignment horizontal="center" vertical="center" shrinkToFit="1"/>
    </xf>
    <xf numFmtId="3" fontId="20" fillId="24" borderId="20" xfId="42" applyNumberFormat="1" applyFont="1" applyFill="1" applyBorder="1" applyAlignment="1">
      <alignment vertical="center"/>
    </xf>
    <xf numFmtId="3" fontId="20" fillId="0" borderId="25" xfId="42" applyNumberFormat="1" applyFont="1" applyFill="1" applyBorder="1" applyAlignment="1">
      <alignment vertical="center"/>
    </xf>
    <xf numFmtId="176" fontId="20" fillId="0" borderId="25" xfId="42" applyFont="1" applyFill="1" applyBorder="1" applyAlignment="1">
      <alignment horizontal="center" vertical="center"/>
    </xf>
    <xf numFmtId="3" fontId="20" fillId="0" borderId="22" xfId="42" applyNumberFormat="1" applyFont="1" applyFill="1" applyBorder="1" applyAlignment="1">
      <alignment vertical="center"/>
    </xf>
    <xf numFmtId="176" fontId="20" fillId="0" borderId="22" xfId="42" applyFont="1" applyFill="1" applyBorder="1" applyAlignment="1">
      <alignment horizontal="center" vertical="center"/>
    </xf>
    <xf numFmtId="176" fontId="20" fillId="0" borderId="32" xfId="42" applyFont="1" applyFill="1" applyBorder="1" applyAlignment="1">
      <alignment horizontal="center" vertical="center" shrinkToFit="1"/>
    </xf>
    <xf numFmtId="176" fontId="20" fillId="0" borderId="22" xfId="42" applyFont="1" applyFill="1" applyBorder="1" applyAlignment="1">
      <alignment horizontal="center" vertical="center" wrapText="1" shrinkToFit="1"/>
    </xf>
    <xf numFmtId="3" fontId="20" fillId="0" borderId="14" xfId="42" applyNumberFormat="1" applyFont="1" applyFill="1" applyBorder="1" applyAlignment="1">
      <alignment vertical="center"/>
    </xf>
    <xf numFmtId="3" fontId="20" fillId="0" borderId="11" xfId="42" applyNumberFormat="1" applyFont="1" applyFill="1" applyBorder="1" applyAlignment="1">
      <alignment vertical="center"/>
    </xf>
    <xf numFmtId="176" fontId="20" fillId="0" borderId="11" xfId="42" applyFont="1" applyFill="1" applyBorder="1" applyAlignment="1">
      <alignment horizontal="center" vertical="center"/>
    </xf>
    <xf numFmtId="176" fontId="20" fillId="0" borderId="14" xfId="42" applyFont="1" applyFill="1" applyBorder="1" applyAlignment="1">
      <alignment horizontal="center" vertical="center"/>
    </xf>
    <xf numFmtId="176" fontId="20" fillId="0" borderId="11" xfId="42" applyFont="1" applyFill="1" applyBorder="1" applyAlignment="1">
      <alignment horizontal="center" vertical="center" shrinkToFit="1"/>
    </xf>
    <xf numFmtId="176" fontId="20" fillId="0" borderId="22" xfId="42" applyFont="1" applyFill="1" applyBorder="1" applyAlignment="1">
      <alignment horizontal="center" vertical="center" wrapText="1"/>
    </xf>
    <xf numFmtId="176" fontId="20" fillId="0" borderId="11" xfId="42" applyFont="1" applyFill="1" applyBorder="1" applyAlignment="1">
      <alignment horizontal="center" vertical="center" wrapText="1"/>
    </xf>
    <xf numFmtId="176" fontId="20" fillId="0" borderId="14" xfId="42" applyFont="1" applyFill="1" applyBorder="1" applyAlignment="1">
      <alignment horizontal="center" vertical="center" wrapText="1"/>
    </xf>
    <xf numFmtId="176" fontId="20" fillId="0" borderId="13" xfId="42" applyFont="1" applyFill="1" applyBorder="1" applyAlignment="1">
      <alignment horizontal="center" vertical="center" shrinkToFit="1"/>
    </xf>
    <xf numFmtId="176" fontId="20" fillId="0" borderId="10" xfId="42" applyFont="1" applyFill="1" applyBorder="1" applyAlignment="1">
      <alignment horizontal="center" vertical="center" shrinkToFit="1"/>
    </xf>
    <xf numFmtId="176" fontId="20" fillId="0" borderId="30" xfId="42" applyFont="1" applyFill="1" applyBorder="1" applyAlignment="1">
      <alignment horizontal="center" vertical="center" shrinkToFit="1"/>
    </xf>
    <xf numFmtId="176" fontId="24" fillId="24" borderId="25" xfId="42" applyFont="1" applyFill="1" applyBorder="1" applyAlignment="1">
      <alignment horizontal="center" vertical="center" wrapText="1"/>
    </xf>
    <xf numFmtId="176" fontId="24" fillId="24" borderId="23" xfId="42" applyFont="1" applyFill="1" applyBorder="1" applyAlignment="1">
      <alignment horizontal="center" vertical="center" wrapText="1"/>
    </xf>
    <xf numFmtId="176" fontId="24" fillId="24" borderId="24" xfId="42" applyFont="1" applyFill="1" applyBorder="1" applyAlignment="1">
      <alignment horizontal="center" vertical="center" wrapText="1"/>
    </xf>
    <xf numFmtId="3" fontId="20" fillId="0" borderId="20" xfId="42" applyNumberFormat="1" applyFont="1" applyFill="1" applyBorder="1" applyAlignment="1">
      <alignment vertical="center" shrinkToFit="1"/>
    </xf>
    <xf numFmtId="3" fontId="20" fillId="25" borderId="25" xfId="42" applyNumberFormat="1" applyFont="1" applyFill="1" applyBorder="1" applyAlignment="1">
      <alignment vertical="center"/>
    </xf>
    <xf numFmtId="176" fontId="20" fillId="24" borderId="20" xfId="42" applyFont="1" applyFill="1" applyBorder="1" applyAlignment="1">
      <alignment horizontal="center" vertical="center"/>
    </xf>
    <xf numFmtId="3" fontId="20" fillId="0" borderId="22" xfId="42" applyNumberFormat="1" applyFont="1" applyFill="1" applyBorder="1" applyAlignment="1">
      <alignment horizontal="right" vertical="center"/>
    </xf>
    <xf numFmtId="176" fontId="20" fillId="0" borderId="29" xfId="42" applyFont="1" applyFill="1" applyBorder="1" applyAlignment="1">
      <alignment horizontal="center" vertical="center"/>
    </xf>
    <xf numFmtId="3" fontId="20" fillId="0" borderId="25" xfId="42" applyNumberFormat="1" applyFont="1" applyFill="1" applyBorder="1" applyAlignment="1">
      <alignment horizontal="right" vertical="center"/>
    </xf>
    <xf numFmtId="176" fontId="20" fillId="0" borderId="31" xfId="42" applyFont="1" applyFill="1" applyBorder="1" applyAlignment="1">
      <alignment horizontal="center" vertical="center"/>
    </xf>
    <xf numFmtId="176" fontId="20" fillId="0" borderId="18" xfId="42" applyFont="1" applyFill="1" applyBorder="1">
      <alignment vertical="center"/>
    </xf>
    <xf numFmtId="3" fontId="20" fillId="0" borderId="22" xfId="33" applyNumberFormat="1" applyFont="1" applyFill="1" applyBorder="1" applyAlignment="1">
      <alignment vertical="center"/>
    </xf>
    <xf numFmtId="3" fontId="20" fillId="0" borderId="25" xfId="33" applyNumberFormat="1" applyFont="1" applyFill="1" applyBorder="1" applyAlignment="1">
      <alignment vertical="center"/>
    </xf>
    <xf numFmtId="3" fontId="20" fillId="0" borderId="11" xfId="33" applyNumberFormat="1" applyFont="1" applyFill="1" applyBorder="1" applyAlignment="1">
      <alignment vertical="center"/>
    </xf>
    <xf numFmtId="3" fontId="20" fillId="0" borderId="11" xfId="42" applyNumberFormat="1" applyFont="1" applyFill="1" applyBorder="1" applyAlignment="1">
      <alignment horizontal="right" vertical="center"/>
    </xf>
    <xf numFmtId="176" fontId="20" fillId="0" borderId="12" xfId="42" applyFont="1" applyFill="1" applyBorder="1" applyAlignment="1">
      <alignment horizontal="center" vertical="center"/>
    </xf>
    <xf numFmtId="3" fontId="20" fillId="0" borderId="14" xfId="33" applyNumberFormat="1" applyFont="1" applyFill="1" applyBorder="1" applyAlignment="1">
      <alignment vertical="center"/>
    </xf>
    <xf numFmtId="3" fontId="20" fillId="0" borderId="14" xfId="42" applyNumberFormat="1" applyFont="1" applyFill="1" applyBorder="1" applyAlignment="1">
      <alignment horizontal="right" vertical="center"/>
    </xf>
    <xf numFmtId="176" fontId="20" fillId="0" borderId="15" xfId="42" applyFont="1" applyFill="1" applyBorder="1" applyAlignment="1">
      <alignment horizontal="center" vertical="center"/>
    </xf>
    <xf numFmtId="176" fontId="20" fillId="24" borderId="19" xfId="42" applyFont="1" applyFill="1" applyBorder="1" applyAlignment="1">
      <alignment horizontal="center" vertical="center"/>
    </xf>
    <xf numFmtId="176" fontId="20" fillId="24" borderId="20" xfId="42" applyFont="1" applyFill="1" applyBorder="1" applyAlignment="1">
      <alignment horizontal="center" vertical="center"/>
    </xf>
    <xf numFmtId="176" fontId="20" fillId="24" borderId="16" xfId="42" applyFont="1" applyFill="1" applyBorder="1" applyAlignment="1">
      <alignment horizontal="center" vertical="center"/>
    </xf>
    <xf numFmtId="176" fontId="20" fillId="24" borderId="17" xfId="42" applyFont="1" applyFill="1" applyBorder="1" applyAlignment="1">
      <alignment horizontal="center" vertical="center"/>
    </xf>
    <xf numFmtId="176" fontId="23" fillId="0" borderId="0" xfId="42" applyFont="1" applyFill="1" applyBorder="1">
      <alignment vertical="center"/>
    </xf>
    <xf numFmtId="176" fontId="20" fillId="24" borderId="14" xfId="42" applyFont="1" applyFill="1" applyBorder="1" applyAlignment="1">
      <alignment horizontal="center" vertical="center"/>
    </xf>
    <xf numFmtId="176" fontId="20" fillId="24" borderId="14" xfId="42" applyFont="1" applyFill="1" applyBorder="1" applyAlignment="1">
      <alignment horizontal="center" vertical="center" wrapText="1"/>
    </xf>
    <xf numFmtId="0" fontId="20" fillId="24" borderId="14" xfId="0" applyFont="1" applyFill="1" applyBorder="1" applyAlignment="1">
      <alignment vertical="center"/>
    </xf>
    <xf numFmtId="0" fontId="20" fillId="24" borderId="17" xfId="0" applyFont="1" applyFill="1" applyBorder="1" applyAlignment="1">
      <alignment vertical="center"/>
    </xf>
    <xf numFmtId="176" fontId="20" fillId="24" borderId="22" xfId="42" applyFont="1" applyFill="1" applyBorder="1" applyAlignment="1">
      <alignment horizontal="center" vertical="center" wrapText="1"/>
    </xf>
    <xf numFmtId="176" fontId="20" fillId="24" borderId="23" xfId="42" applyFont="1" applyFill="1" applyBorder="1" applyAlignment="1">
      <alignment horizontal="center" vertical="center" wrapText="1"/>
    </xf>
    <xf numFmtId="176" fontId="20" fillId="24" borderId="10" xfId="42" applyFont="1" applyFill="1" applyBorder="1" applyAlignment="1">
      <alignment horizontal="center" vertical="center" textRotation="255"/>
    </xf>
    <xf numFmtId="176" fontId="20" fillId="24" borderId="13" xfId="42" applyFont="1" applyFill="1" applyBorder="1" applyAlignment="1">
      <alignment horizontal="center" vertical="center" textRotation="255"/>
    </xf>
    <xf numFmtId="176" fontId="20" fillId="24" borderId="16" xfId="42" applyFont="1" applyFill="1" applyBorder="1" applyAlignment="1">
      <alignment horizontal="center" vertical="center" textRotation="255"/>
    </xf>
    <xf numFmtId="176" fontId="20" fillId="24" borderId="11" xfId="42" applyFont="1" applyFill="1" applyBorder="1" applyAlignment="1">
      <alignment horizontal="center" vertical="center"/>
    </xf>
    <xf numFmtId="176" fontId="20" fillId="24" borderId="11" xfId="42" applyFont="1" applyFill="1" applyBorder="1" applyAlignment="1">
      <alignment horizontal="center" vertical="center" wrapText="1"/>
    </xf>
    <xf numFmtId="176" fontId="20" fillId="24" borderId="17" xfId="42" applyFont="1" applyFill="1" applyBorder="1" applyAlignment="1">
      <alignment horizontal="center" vertical="center" wrapText="1"/>
    </xf>
    <xf numFmtId="176" fontId="20" fillId="24" borderId="15" xfId="42" applyFont="1" applyFill="1" applyBorder="1" applyAlignment="1">
      <alignment horizontal="center" vertical="center" textRotation="255"/>
    </xf>
    <xf numFmtId="176" fontId="20" fillId="24" borderId="18" xfId="42" applyFont="1" applyFill="1" applyBorder="1" applyAlignment="1">
      <alignment horizontal="center" vertical="center" textRotation="255"/>
    </xf>
    <xf numFmtId="176" fontId="20" fillId="24" borderId="12" xfId="42" applyFont="1" applyFill="1" applyBorder="1" applyAlignment="1">
      <alignment horizontal="center" vertical="center"/>
    </xf>
    <xf numFmtId="176" fontId="20" fillId="24" borderId="25" xfId="42" applyFont="1" applyFill="1" applyBorder="1" applyAlignment="1">
      <alignment horizontal="center" vertical="center" wrapText="1"/>
    </xf>
    <xf numFmtId="176" fontId="20" fillId="24" borderId="26" xfId="42" applyFont="1" applyFill="1" applyBorder="1" applyAlignment="1">
      <alignment horizontal="center" vertical="center" wrapText="1"/>
    </xf>
    <xf numFmtId="176" fontId="20" fillId="24" borderId="28" xfId="42" applyFont="1" applyFill="1" applyBorder="1" applyAlignment="1">
      <alignment horizontal="center" vertical="center" wrapText="1"/>
    </xf>
    <xf numFmtId="176" fontId="20" fillId="24" borderId="26" xfId="42" applyFont="1" applyFill="1" applyBorder="1" applyAlignment="1">
      <alignment horizontal="center" vertical="center"/>
    </xf>
    <xf numFmtId="176" fontId="20" fillId="24" borderId="27" xfId="42" applyFont="1" applyFill="1" applyBorder="1" applyAlignment="1">
      <alignment horizontal="center" vertical="center"/>
    </xf>
    <xf numFmtId="176" fontId="20" fillId="24" borderId="28" xfId="42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水道現況H１９分編集中" xfId="42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ACAC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89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AA2"/>
    </sheetView>
  </sheetViews>
  <sheetFormatPr defaultColWidth="9.85546875" defaultRowHeight="15" customHeight="1" x14ac:dyDescent="0.15"/>
  <cols>
    <col min="1" max="1" width="4.28515625" style="1" customWidth="1"/>
    <col min="2" max="2" width="10" style="1" customWidth="1"/>
    <col min="3" max="3" width="11.42578125" style="1" customWidth="1"/>
    <col min="4" max="4" width="5" style="1" customWidth="1"/>
    <col min="5" max="6" width="8.5703125" style="2" customWidth="1"/>
    <col min="7" max="9" width="8.5703125" style="1" customWidth="1"/>
    <col min="10" max="12" width="6.42578125" style="1" customWidth="1"/>
    <col min="13" max="20" width="8.5703125" style="1" customWidth="1"/>
    <col min="21" max="22" width="9.28515625" style="1" customWidth="1"/>
    <col min="23" max="25" width="8.5703125" style="1" customWidth="1"/>
    <col min="26" max="26" width="7.140625" style="1" customWidth="1"/>
    <col min="27" max="27" width="4.28515625" style="1" customWidth="1"/>
    <col min="28" max="16384" width="9.85546875" style="1"/>
  </cols>
  <sheetData>
    <row r="1" spans="1:27" ht="15" customHeight="1" x14ac:dyDescent="0.15">
      <c r="A1" s="62" t="s">
        <v>154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 ht="15" customHeight="1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1:27" s="15" customFormat="1" ht="1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6"/>
    </row>
    <row r="4" spans="1:27" ht="15" customHeight="1" x14ac:dyDescent="0.15">
      <c r="A4" s="69" t="s">
        <v>0</v>
      </c>
      <c r="B4" s="72" t="s">
        <v>1</v>
      </c>
      <c r="C4" s="72"/>
      <c r="D4" s="72"/>
      <c r="E4" s="72" t="s">
        <v>2</v>
      </c>
      <c r="F4" s="72"/>
      <c r="G4" s="67" t="s">
        <v>125</v>
      </c>
      <c r="H4" s="67" t="s">
        <v>126</v>
      </c>
      <c r="I4" s="67" t="s">
        <v>127</v>
      </c>
      <c r="J4" s="73" t="s">
        <v>128</v>
      </c>
      <c r="K4" s="73" t="s">
        <v>129</v>
      </c>
      <c r="L4" s="73" t="s">
        <v>3</v>
      </c>
      <c r="M4" s="67" t="s">
        <v>131</v>
      </c>
      <c r="N4" s="81" t="s">
        <v>135</v>
      </c>
      <c r="O4" s="82"/>
      <c r="P4" s="83"/>
      <c r="Q4" s="79" t="s">
        <v>136</v>
      </c>
      <c r="R4" s="80"/>
      <c r="S4" s="79" t="s">
        <v>140</v>
      </c>
      <c r="T4" s="80"/>
      <c r="U4" s="67" t="s">
        <v>143</v>
      </c>
      <c r="V4" s="72" t="s">
        <v>4</v>
      </c>
      <c r="W4" s="72"/>
      <c r="X4" s="72"/>
      <c r="Y4" s="72"/>
      <c r="Z4" s="72" t="s">
        <v>5</v>
      </c>
      <c r="AA4" s="77"/>
    </row>
    <row r="5" spans="1:27" ht="15" customHeight="1" x14ac:dyDescent="0.15">
      <c r="A5" s="70"/>
      <c r="B5" s="63" t="s">
        <v>6</v>
      </c>
      <c r="C5" s="63" t="s">
        <v>7</v>
      </c>
      <c r="D5" s="64" t="s">
        <v>116</v>
      </c>
      <c r="E5" s="63" t="s">
        <v>8</v>
      </c>
      <c r="F5" s="64" t="s">
        <v>9</v>
      </c>
      <c r="G5" s="68"/>
      <c r="H5" s="68"/>
      <c r="I5" s="68"/>
      <c r="J5" s="64"/>
      <c r="K5" s="64"/>
      <c r="L5" s="64"/>
      <c r="M5" s="68"/>
      <c r="N5" s="78" t="s">
        <v>134</v>
      </c>
      <c r="O5" s="78" t="s">
        <v>133</v>
      </c>
      <c r="P5" s="78" t="s">
        <v>132</v>
      </c>
      <c r="Q5" s="78" t="s">
        <v>137</v>
      </c>
      <c r="R5" s="78" t="s">
        <v>139</v>
      </c>
      <c r="S5" s="64" t="s">
        <v>137</v>
      </c>
      <c r="T5" s="64" t="s">
        <v>141</v>
      </c>
      <c r="U5" s="68"/>
      <c r="V5" s="63" t="s">
        <v>10</v>
      </c>
      <c r="W5" s="63"/>
      <c r="X5" s="78" t="s">
        <v>147</v>
      </c>
      <c r="Y5" s="78" t="s">
        <v>146</v>
      </c>
      <c r="Z5" s="39" t="s">
        <v>150</v>
      </c>
      <c r="AA5" s="75" t="s">
        <v>11</v>
      </c>
    </row>
    <row r="6" spans="1:27" ht="15" customHeight="1" x14ac:dyDescent="0.15">
      <c r="A6" s="70"/>
      <c r="B6" s="63"/>
      <c r="C6" s="63"/>
      <c r="D6" s="65"/>
      <c r="E6" s="63"/>
      <c r="F6" s="64"/>
      <c r="G6" s="68"/>
      <c r="H6" s="68"/>
      <c r="I6" s="68"/>
      <c r="J6" s="64"/>
      <c r="K6" s="64"/>
      <c r="L6" s="64"/>
      <c r="M6" s="68"/>
      <c r="N6" s="68"/>
      <c r="O6" s="68"/>
      <c r="P6" s="68"/>
      <c r="Q6" s="68"/>
      <c r="R6" s="68"/>
      <c r="S6" s="78"/>
      <c r="T6" s="78"/>
      <c r="U6" s="68"/>
      <c r="V6" s="17" t="s">
        <v>144</v>
      </c>
      <c r="W6" s="17" t="s">
        <v>145</v>
      </c>
      <c r="X6" s="68"/>
      <c r="Y6" s="68"/>
      <c r="Z6" s="40" t="s">
        <v>149</v>
      </c>
      <c r="AA6" s="75"/>
    </row>
    <row r="7" spans="1:27" ht="15" customHeight="1" x14ac:dyDescent="0.15">
      <c r="A7" s="71"/>
      <c r="B7" s="61"/>
      <c r="C7" s="61"/>
      <c r="D7" s="66"/>
      <c r="E7" s="61"/>
      <c r="F7" s="74"/>
      <c r="G7" s="13" t="s">
        <v>124</v>
      </c>
      <c r="H7" s="13" t="s">
        <v>124</v>
      </c>
      <c r="I7" s="13" t="s">
        <v>124</v>
      </c>
      <c r="J7" s="74"/>
      <c r="K7" s="74"/>
      <c r="L7" s="74"/>
      <c r="M7" s="13" t="s">
        <v>130</v>
      </c>
      <c r="N7" s="13" t="s">
        <v>130</v>
      </c>
      <c r="O7" s="13" t="s">
        <v>130</v>
      </c>
      <c r="P7" s="13" t="s">
        <v>130</v>
      </c>
      <c r="Q7" s="13" t="s">
        <v>138</v>
      </c>
      <c r="R7" s="13" t="s">
        <v>138</v>
      </c>
      <c r="S7" s="13" t="s">
        <v>138</v>
      </c>
      <c r="T7" s="13" t="s">
        <v>138</v>
      </c>
      <c r="U7" s="13" t="s">
        <v>142</v>
      </c>
      <c r="V7" s="13" t="s">
        <v>142</v>
      </c>
      <c r="W7" s="13" t="s">
        <v>142</v>
      </c>
      <c r="X7" s="13" t="s">
        <v>142</v>
      </c>
      <c r="Y7" s="13" t="s">
        <v>142</v>
      </c>
      <c r="Z7" s="41" t="s">
        <v>148</v>
      </c>
      <c r="AA7" s="76"/>
    </row>
    <row r="8" spans="1:27" ht="30" customHeight="1" x14ac:dyDescent="0.15">
      <c r="A8" s="38">
        <v>1</v>
      </c>
      <c r="B8" s="25" t="s">
        <v>12</v>
      </c>
      <c r="C8" s="25" t="s">
        <v>14</v>
      </c>
      <c r="D8" s="25" t="s">
        <v>15</v>
      </c>
      <c r="E8" s="25" t="s">
        <v>16</v>
      </c>
      <c r="F8" s="25"/>
      <c r="G8" s="24">
        <v>200</v>
      </c>
      <c r="H8" s="24">
        <v>72</v>
      </c>
      <c r="I8" s="24">
        <v>72</v>
      </c>
      <c r="J8" s="25" t="s">
        <v>160</v>
      </c>
      <c r="K8" s="25" t="s">
        <v>101</v>
      </c>
      <c r="L8" s="25" t="s">
        <v>109</v>
      </c>
      <c r="M8" s="24">
        <v>2285</v>
      </c>
      <c r="N8" s="24">
        <v>470</v>
      </c>
      <c r="O8" s="24">
        <v>0</v>
      </c>
      <c r="P8" s="24">
        <v>1815</v>
      </c>
      <c r="Q8" s="24">
        <v>60</v>
      </c>
      <c r="R8" s="24">
        <v>40</v>
      </c>
      <c r="S8" s="24">
        <v>17</v>
      </c>
      <c r="T8" s="24">
        <v>17</v>
      </c>
      <c r="U8" s="24">
        <v>6205</v>
      </c>
      <c r="V8" s="24">
        <v>6205</v>
      </c>
      <c r="W8" s="24">
        <v>0</v>
      </c>
      <c r="X8" s="45">
        <v>0</v>
      </c>
      <c r="Y8" s="45">
        <v>0</v>
      </c>
      <c r="Z8" s="24">
        <v>2000</v>
      </c>
      <c r="AA8" s="46" t="s">
        <v>112</v>
      </c>
    </row>
    <row r="9" spans="1:27" ht="30" customHeight="1" x14ac:dyDescent="0.15">
      <c r="A9" s="26">
        <v>2</v>
      </c>
      <c r="B9" s="23" t="s">
        <v>12</v>
      </c>
      <c r="C9" s="23" t="s">
        <v>17</v>
      </c>
      <c r="D9" s="23" t="s">
        <v>15</v>
      </c>
      <c r="E9" s="23" t="s">
        <v>18</v>
      </c>
      <c r="F9" s="23" t="s">
        <v>19</v>
      </c>
      <c r="G9" s="22">
        <v>115</v>
      </c>
      <c r="H9" s="22">
        <v>80</v>
      </c>
      <c r="I9" s="22">
        <v>80</v>
      </c>
      <c r="J9" s="23" t="s">
        <v>161</v>
      </c>
      <c r="K9" s="23" t="s">
        <v>101</v>
      </c>
      <c r="L9" s="23" t="s">
        <v>109</v>
      </c>
      <c r="M9" s="22">
        <v>1708</v>
      </c>
      <c r="N9" s="22">
        <v>0</v>
      </c>
      <c r="O9" s="22">
        <v>508</v>
      </c>
      <c r="P9" s="22">
        <v>1200</v>
      </c>
      <c r="Q9" s="43">
        <v>700</v>
      </c>
      <c r="R9" s="43">
        <v>710</v>
      </c>
      <c r="S9" s="22">
        <v>291</v>
      </c>
      <c r="T9" s="22">
        <v>219</v>
      </c>
      <c r="U9" s="22">
        <v>79955</v>
      </c>
      <c r="V9" s="22">
        <v>79955</v>
      </c>
      <c r="W9" s="22">
        <v>0</v>
      </c>
      <c r="X9" s="47">
        <v>0</v>
      </c>
      <c r="Y9" s="47">
        <v>0</v>
      </c>
      <c r="Z9" s="22">
        <v>2500</v>
      </c>
      <c r="AA9" s="48" t="s">
        <v>113</v>
      </c>
    </row>
    <row r="10" spans="1:27" ht="30" customHeight="1" x14ac:dyDescent="0.15">
      <c r="A10" s="26">
        <v>3</v>
      </c>
      <c r="B10" s="23" t="s">
        <v>12</v>
      </c>
      <c r="C10" s="23" t="s">
        <v>20</v>
      </c>
      <c r="D10" s="23" t="s">
        <v>15</v>
      </c>
      <c r="E10" s="23" t="s">
        <v>21</v>
      </c>
      <c r="F10" s="23" t="s">
        <v>22</v>
      </c>
      <c r="G10" s="22">
        <v>280</v>
      </c>
      <c r="H10" s="22">
        <v>160</v>
      </c>
      <c r="I10" s="22">
        <v>160</v>
      </c>
      <c r="J10" s="23" t="s">
        <v>95</v>
      </c>
      <c r="K10" s="23" t="s">
        <v>101</v>
      </c>
      <c r="L10" s="23" t="s">
        <v>109</v>
      </c>
      <c r="M10" s="22">
        <v>1967</v>
      </c>
      <c r="N10" s="22">
        <v>0</v>
      </c>
      <c r="O10" s="22">
        <v>170</v>
      </c>
      <c r="P10" s="22">
        <v>1797</v>
      </c>
      <c r="Q10" s="43">
        <v>70</v>
      </c>
      <c r="R10" s="43">
        <v>56</v>
      </c>
      <c r="S10" s="22">
        <v>70</v>
      </c>
      <c r="T10" s="22">
        <v>66</v>
      </c>
      <c r="U10" s="22">
        <v>24181</v>
      </c>
      <c r="V10" s="22">
        <v>13804</v>
      </c>
      <c r="W10" s="22">
        <v>0</v>
      </c>
      <c r="X10" s="47">
        <v>10377</v>
      </c>
      <c r="Y10" s="47">
        <v>0</v>
      </c>
      <c r="Z10" s="22">
        <v>2100</v>
      </c>
      <c r="AA10" s="48" t="s">
        <v>112</v>
      </c>
    </row>
    <row r="11" spans="1:27" ht="30" customHeight="1" x14ac:dyDescent="0.15">
      <c r="A11" s="26">
        <v>4</v>
      </c>
      <c r="B11" s="23" t="s">
        <v>12</v>
      </c>
      <c r="C11" s="23" t="s">
        <v>23</v>
      </c>
      <c r="D11" s="23" t="s">
        <v>15</v>
      </c>
      <c r="E11" s="23" t="s">
        <v>24</v>
      </c>
      <c r="F11" s="23"/>
      <c r="G11" s="22">
        <v>220</v>
      </c>
      <c r="H11" s="22">
        <v>75</v>
      </c>
      <c r="I11" s="22">
        <v>75</v>
      </c>
      <c r="J11" s="23" t="s">
        <v>97</v>
      </c>
      <c r="K11" s="23" t="s">
        <v>102</v>
      </c>
      <c r="L11" s="23" t="s">
        <v>109</v>
      </c>
      <c r="M11" s="22">
        <v>4192</v>
      </c>
      <c r="N11" s="22">
        <v>1010</v>
      </c>
      <c r="O11" s="22">
        <v>1352</v>
      </c>
      <c r="P11" s="22">
        <v>1830</v>
      </c>
      <c r="Q11" s="43">
        <v>115</v>
      </c>
      <c r="R11" s="43">
        <v>84</v>
      </c>
      <c r="S11" s="22">
        <v>84</v>
      </c>
      <c r="T11" s="22">
        <v>18</v>
      </c>
      <c r="U11" s="22">
        <v>6480</v>
      </c>
      <c r="V11" s="22">
        <v>6480</v>
      </c>
      <c r="W11" s="22">
        <v>0</v>
      </c>
      <c r="X11" s="47">
        <v>0</v>
      </c>
      <c r="Y11" s="47">
        <v>0</v>
      </c>
      <c r="Z11" s="22">
        <v>2500</v>
      </c>
      <c r="AA11" s="48" t="s">
        <v>112</v>
      </c>
    </row>
    <row r="12" spans="1:27" ht="30" customHeight="1" x14ac:dyDescent="0.15">
      <c r="A12" s="26">
        <v>5</v>
      </c>
      <c r="B12" s="23" t="s">
        <v>12</v>
      </c>
      <c r="C12" s="23" t="s">
        <v>25</v>
      </c>
      <c r="D12" s="23" t="s">
        <v>15</v>
      </c>
      <c r="E12" s="23" t="s">
        <v>26</v>
      </c>
      <c r="F12" s="23"/>
      <c r="G12" s="22">
        <v>180</v>
      </c>
      <c r="H12" s="22">
        <v>173</v>
      </c>
      <c r="I12" s="22">
        <v>173</v>
      </c>
      <c r="J12" s="23" t="s">
        <v>95</v>
      </c>
      <c r="K12" s="23" t="s">
        <v>103</v>
      </c>
      <c r="L12" s="23" t="s">
        <v>109</v>
      </c>
      <c r="M12" s="22">
        <v>4755</v>
      </c>
      <c r="N12" s="22">
        <v>37</v>
      </c>
      <c r="O12" s="22">
        <v>0</v>
      </c>
      <c r="P12" s="22">
        <v>4718</v>
      </c>
      <c r="Q12" s="43">
        <v>150</v>
      </c>
      <c r="R12" s="43">
        <v>110</v>
      </c>
      <c r="S12" s="22">
        <v>18.2</v>
      </c>
      <c r="T12" s="22">
        <v>18</v>
      </c>
      <c r="U12" s="22">
        <v>6635</v>
      </c>
      <c r="V12" s="22">
        <v>6635</v>
      </c>
      <c r="W12" s="22">
        <v>0</v>
      </c>
      <c r="X12" s="47">
        <v>0</v>
      </c>
      <c r="Y12" s="47">
        <v>0</v>
      </c>
      <c r="Z12" s="22">
        <v>1500</v>
      </c>
      <c r="AA12" s="48" t="s">
        <v>112</v>
      </c>
    </row>
    <row r="13" spans="1:27" ht="15" customHeight="1" x14ac:dyDescent="0.15">
      <c r="A13" s="60" t="s">
        <v>27</v>
      </c>
      <c r="B13" s="61"/>
      <c r="C13" s="61"/>
      <c r="D13" s="3"/>
      <c r="E13" s="4"/>
      <c r="F13" s="4"/>
      <c r="G13" s="12">
        <f>SUM(G8:G12)</f>
        <v>995</v>
      </c>
      <c r="H13" s="12">
        <f>SUM(H8:H12)</f>
        <v>560</v>
      </c>
      <c r="I13" s="12">
        <f>SUM(I8:I12)</f>
        <v>560</v>
      </c>
      <c r="J13" s="3"/>
      <c r="K13" s="3"/>
      <c r="L13" s="4"/>
      <c r="M13" s="12">
        <f t="shared" ref="M13:Y13" si="0">SUM(M8:M12)</f>
        <v>14907</v>
      </c>
      <c r="N13" s="12">
        <f t="shared" si="0"/>
        <v>1517</v>
      </c>
      <c r="O13" s="12">
        <f t="shared" si="0"/>
        <v>2030</v>
      </c>
      <c r="P13" s="12">
        <f t="shared" si="0"/>
        <v>11360</v>
      </c>
      <c r="Q13" s="12">
        <f t="shared" si="0"/>
        <v>1095</v>
      </c>
      <c r="R13" s="12">
        <f t="shared" si="0"/>
        <v>1000</v>
      </c>
      <c r="S13" s="12">
        <f t="shared" si="0"/>
        <v>480.2</v>
      </c>
      <c r="T13" s="12">
        <f t="shared" si="0"/>
        <v>338</v>
      </c>
      <c r="U13" s="12">
        <f t="shared" si="0"/>
        <v>123456</v>
      </c>
      <c r="V13" s="12">
        <f t="shared" si="0"/>
        <v>113079</v>
      </c>
      <c r="W13" s="12">
        <f t="shared" si="0"/>
        <v>0</v>
      </c>
      <c r="X13" s="12">
        <f t="shared" si="0"/>
        <v>10377</v>
      </c>
      <c r="Y13" s="12">
        <f t="shared" si="0"/>
        <v>0</v>
      </c>
      <c r="Z13" s="12" t="s">
        <v>94</v>
      </c>
      <c r="AA13" s="49"/>
    </row>
    <row r="14" spans="1:27" ht="30" customHeight="1" x14ac:dyDescent="0.15">
      <c r="A14" s="38">
        <v>6</v>
      </c>
      <c r="B14" s="25" t="s">
        <v>28</v>
      </c>
      <c r="C14" s="25" t="s">
        <v>29</v>
      </c>
      <c r="D14" s="25" t="s">
        <v>13</v>
      </c>
      <c r="E14" s="25" t="s">
        <v>30</v>
      </c>
      <c r="F14" s="25" t="s">
        <v>115</v>
      </c>
      <c r="G14" s="24">
        <v>3440</v>
      </c>
      <c r="H14" s="24">
        <v>2411</v>
      </c>
      <c r="I14" s="24">
        <v>2386</v>
      </c>
      <c r="J14" s="27" t="s">
        <v>162</v>
      </c>
      <c r="K14" s="25" t="s">
        <v>104</v>
      </c>
      <c r="L14" s="25" t="s">
        <v>167</v>
      </c>
      <c r="M14" s="24">
        <v>63680</v>
      </c>
      <c r="N14" s="24">
        <v>9880</v>
      </c>
      <c r="O14" s="24">
        <v>1085</v>
      </c>
      <c r="P14" s="24">
        <v>52715</v>
      </c>
      <c r="Q14" s="24">
        <v>1820</v>
      </c>
      <c r="R14" s="24">
        <v>1380</v>
      </c>
      <c r="S14" s="24">
        <v>2310</v>
      </c>
      <c r="T14" s="24">
        <v>1505</v>
      </c>
      <c r="U14" s="50">
        <v>549380</v>
      </c>
      <c r="V14" s="24">
        <v>238278</v>
      </c>
      <c r="W14" s="24">
        <v>83916</v>
      </c>
      <c r="X14" s="24">
        <v>3962</v>
      </c>
      <c r="Y14" s="24">
        <v>223224</v>
      </c>
      <c r="Z14" s="24">
        <v>2200</v>
      </c>
      <c r="AA14" s="46" t="s">
        <v>31</v>
      </c>
    </row>
    <row r="15" spans="1:27" ht="30" customHeight="1" x14ac:dyDescent="0.15">
      <c r="A15" s="26">
        <v>7</v>
      </c>
      <c r="B15" s="23" t="s">
        <v>28</v>
      </c>
      <c r="C15" s="23" t="s">
        <v>32</v>
      </c>
      <c r="D15" s="23" t="s">
        <v>13</v>
      </c>
      <c r="E15" s="23" t="s">
        <v>33</v>
      </c>
      <c r="F15" s="23" t="s">
        <v>34</v>
      </c>
      <c r="G15" s="22">
        <v>2000</v>
      </c>
      <c r="H15" s="22">
        <v>864</v>
      </c>
      <c r="I15" s="22">
        <v>861</v>
      </c>
      <c r="J15" s="23" t="s">
        <v>98</v>
      </c>
      <c r="K15" s="23" t="s">
        <v>102</v>
      </c>
      <c r="L15" s="23" t="s">
        <v>109</v>
      </c>
      <c r="M15" s="22">
        <v>16479</v>
      </c>
      <c r="N15" s="22">
        <v>4565</v>
      </c>
      <c r="O15" s="22">
        <v>0</v>
      </c>
      <c r="P15" s="22">
        <v>11914</v>
      </c>
      <c r="Q15" s="22">
        <v>645</v>
      </c>
      <c r="R15" s="22">
        <v>501</v>
      </c>
      <c r="S15" s="22">
        <v>424</v>
      </c>
      <c r="T15" s="22">
        <v>317</v>
      </c>
      <c r="U15" s="51">
        <v>115766</v>
      </c>
      <c r="V15" s="22">
        <v>84429</v>
      </c>
      <c r="W15" s="22">
        <v>908</v>
      </c>
      <c r="X15" s="22">
        <v>1194</v>
      </c>
      <c r="Y15" s="22">
        <v>29235</v>
      </c>
      <c r="Z15" s="22">
        <v>2200</v>
      </c>
      <c r="AA15" s="48" t="s">
        <v>31</v>
      </c>
    </row>
    <row r="16" spans="1:27" ht="30" customHeight="1" x14ac:dyDescent="0.15">
      <c r="A16" s="26">
        <v>8</v>
      </c>
      <c r="B16" s="23" t="s">
        <v>28</v>
      </c>
      <c r="C16" s="23" t="s">
        <v>35</v>
      </c>
      <c r="D16" s="23" t="s">
        <v>13</v>
      </c>
      <c r="E16" s="23" t="s">
        <v>36</v>
      </c>
      <c r="F16" s="23" t="s">
        <v>37</v>
      </c>
      <c r="G16" s="22">
        <v>2890</v>
      </c>
      <c r="H16" s="22">
        <v>1596</v>
      </c>
      <c r="I16" s="22">
        <v>1596</v>
      </c>
      <c r="J16" s="23" t="s">
        <v>118</v>
      </c>
      <c r="K16" s="23" t="s">
        <v>105</v>
      </c>
      <c r="L16" s="23" t="s">
        <v>167</v>
      </c>
      <c r="M16" s="22">
        <v>35540</v>
      </c>
      <c r="N16" s="22">
        <v>1594</v>
      </c>
      <c r="O16" s="22">
        <v>2306</v>
      </c>
      <c r="P16" s="22">
        <v>31640</v>
      </c>
      <c r="Q16" s="22">
        <v>980</v>
      </c>
      <c r="R16" s="22">
        <v>435</v>
      </c>
      <c r="S16" s="22">
        <v>1236</v>
      </c>
      <c r="T16" s="22">
        <v>724</v>
      </c>
      <c r="U16" s="51">
        <v>264430</v>
      </c>
      <c r="V16" s="22">
        <v>137415</v>
      </c>
      <c r="W16" s="22">
        <v>50</v>
      </c>
      <c r="X16" s="22">
        <v>2615</v>
      </c>
      <c r="Y16" s="22">
        <v>124350</v>
      </c>
      <c r="Z16" s="22">
        <v>2200</v>
      </c>
      <c r="AA16" s="48" t="s">
        <v>31</v>
      </c>
    </row>
    <row r="17" spans="1:27" ht="30" customHeight="1" x14ac:dyDescent="0.15">
      <c r="A17" s="26">
        <v>9</v>
      </c>
      <c r="B17" s="23" t="s">
        <v>28</v>
      </c>
      <c r="C17" s="23" t="s">
        <v>38</v>
      </c>
      <c r="D17" s="23" t="s">
        <v>13</v>
      </c>
      <c r="E17" s="23" t="s">
        <v>39</v>
      </c>
      <c r="F17" s="23" t="s">
        <v>37</v>
      </c>
      <c r="G17" s="22">
        <v>105</v>
      </c>
      <c r="H17" s="22">
        <v>50</v>
      </c>
      <c r="I17" s="22">
        <v>50</v>
      </c>
      <c r="J17" s="23" t="s">
        <v>96</v>
      </c>
      <c r="K17" s="23" t="s">
        <v>103</v>
      </c>
      <c r="L17" s="23" t="s">
        <v>109</v>
      </c>
      <c r="M17" s="22">
        <v>4916</v>
      </c>
      <c r="N17" s="22">
        <v>720</v>
      </c>
      <c r="O17" s="22">
        <v>0</v>
      </c>
      <c r="P17" s="22">
        <v>4196</v>
      </c>
      <c r="Q17" s="22">
        <v>32</v>
      </c>
      <c r="R17" s="22">
        <v>30</v>
      </c>
      <c r="S17" s="22">
        <v>26</v>
      </c>
      <c r="T17" s="22">
        <v>23</v>
      </c>
      <c r="U17" s="51">
        <v>8463</v>
      </c>
      <c r="V17" s="22">
        <v>3517</v>
      </c>
      <c r="W17" s="22">
        <v>0</v>
      </c>
      <c r="X17" s="22">
        <v>35</v>
      </c>
      <c r="Y17" s="22">
        <v>4911</v>
      </c>
      <c r="Z17" s="22">
        <v>2200</v>
      </c>
      <c r="AA17" s="48" t="s">
        <v>31</v>
      </c>
    </row>
    <row r="18" spans="1:27" ht="15" customHeight="1" x14ac:dyDescent="0.15">
      <c r="A18" s="60" t="s">
        <v>27</v>
      </c>
      <c r="B18" s="61"/>
      <c r="C18" s="61"/>
      <c r="D18" s="4"/>
      <c r="E18" s="4"/>
      <c r="F18" s="4"/>
      <c r="G18" s="12">
        <f>SUM(G14:G17)</f>
        <v>8435</v>
      </c>
      <c r="H18" s="12">
        <f>SUM(H14:H17)</f>
        <v>4921</v>
      </c>
      <c r="I18" s="12">
        <f>SUM(I14:I17)</f>
        <v>4893</v>
      </c>
      <c r="J18" s="18"/>
      <c r="K18" s="18"/>
      <c r="L18" s="18"/>
      <c r="M18" s="12">
        <f t="shared" ref="M18:Y18" si="1">SUM(M14:M17)</f>
        <v>120615</v>
      </c>
      <c r="N18" s="12">
        <f t="shared" si="1"/>
        <v>16759</v>
      </c>
      <c r="O18" s="12">
        <f t="shared" si="1"/>
        <v>3391</v>
      </c>
      <c r="P18" s="12">
        <f t="shared" si="1"/>
        <v>100465</v>
      </c>
      <c r="Q18" s="12">
        <f t="shared" si="1"/>
        <v>3477</v>
      </c>
      <c r="R18" s="12">
        <f t="shared" si="1"/>
        <v>2346</v>
      </c>
      <c r="S18" s="12">
        <f t="shared" si="1"/>
        <v>3996</v>
      </c>
      <c r="T18" s="12">
        <f t="shared" si="1"/>
        <v>2569</v>
      </c>
      <c r="U18" s="12">
        <f t="shared" si="1"/>
        <v>938039</v>
      </c>
      <c r="V18" s="12">
        <f t="shared" si="1"/>
        <v>463639</v>
      </c>
      <c r="W18" s="12">
        <f t="shared" si="1"/>
        <v>84874</v>
      </c>
      <c r="X18" s="12">
        <f t="shared" si="1"/>
        <v>7806</v>
      </c>
      <c r="Y18" s="12">
        <f t="shared" si="1"/>
        <v>381720</v>
      </c>
      <c r="Z18" s="12"/>
      <c r="AA18" s="49"/>
    </row>
    <row r="19" spans="1:27" ht="30" customHeight="1" x14ac:dyDescent="0.15">
      <c r="A19" s="38">
        <v>10</v>
      </c>
      <c r="B19" s="25" t="s">
        <v>40</v>
      </c>
      <c r="C19" s="25" t="s">
        <v>41</v>
      </c>
      <c r="D19" s="25" t="s">
        <v>13</v>
      </c>
      <c r="E19" s="25" t="s">
        <v>42</v>
      </c>
      <c r="F19" s="25" t="s">
        <v>43</v>
      </c>
      <c r="G19" s="24">
        <v>586</v>
      </c>
      <c r="H19" s="24">
        <v>245</v>
      </c>
      <c r="I19" s="24">
        <v>245</v>
      </c>
      <c r="J19" s="25" t="s">
        <v>96</v>
      </c>
      <c r="K19" s="25" t="s">
        <v>101</v>
      </c>
      <c r="L19" s="25" t="s">
        <v>168</v>
      </c>
      <c r="M19" s="24">
        <v>7663</v>
      </c>
      <c r="N19" s="24">
        <v>235</v>
      </c>
      <c r="O19" s="24">
        <v>707</v>
      </c>
      <c r="P19" s="24">
        <v>6721</v>
      </c>
      <c r="Q19" s="24">
        <v>334</v>
      </c>
      <c r="R19" s="24">
        <v>240</v>
      </c>
      <c r="S19" s="24">
        <v>150</v>
      </c>
      <c r="T19" s="24">
        <v>77</v>
      </c>
      <c r="U19" s="50">
        <v>28184</v>
      </c>
      <c r="V19" s="24">
        <v>18845</v>
      </c>
      <c r="W19" s="24">
        <v>3258</v>
      </c>
      <c r="X19" s="24">
        <v>0</v>
      </c>
      <c r="Y19" s="24">
        <v>6081</v>
      </c>
      <c r="Z19" s="24">
        <v>2860</v>
      </c>
      <c r="AA19" s="46" t="s">
        <v>113</v>
      </c>
    </row>
    <row r="20" spans="1:27" ht="30" customHeight="1" x14ac:dyDescent="0.15">
      <c r="A20" s="26">
        <v>11</v>
      </c>
      <c r="B20" s="23" t="s">
        <v>40</v>
      </c>
      <c r="C20" s="23" t="s">
        <v>44</v>
      </c>
      <c r="D20" s="23" t="s">
        <v>13</v>
      </c>
      <c r="E20" s="23" t="s">
        <v>45</v>
      </c>
      <c r="F20" s="23" t="s">
        <v>46</v>
      </c>
      <c r="G20" s="22">
        <v>320</v>
      </c>
      <c r="H20" s="22">
        <v>140</v>
      </c>
      <c r="I20" s="22">
        <v>140</v>
      </c>
      <c r="J20" s="23" t="s">
        <v>97</v>
      </c>
      <c r="K20" s="23" t="s">
        <v>102</v>
      </c>
      <c r="L20" s="23" t="s">
        <v>110</v>
      </c>
      <c r="M20" s="22">
        <v>8285</v>
      </c>
      <c r="N20" s="22">
        <v>500</v>
      </c>
      <c r="O20" s="22">
        <v>0</v>
      </c>
      <c r="P20" s="22">
        <v>7785</v>
      </c>
      <c r="Q20" s="22">
        <v>205</v>
      </c>
      <c r="R20" s="22">
        <v>180</v>
      </c>
      <c r="S20" s="22">
        <v>42</v>
      </c>
      <c r="T20" s="22">
        <v>39</v>
      </c>
      <c r="U20" s="51">
        <v>14413</v>
      </c>
      <c r="V20" s="22">
        <v>8728</v>
      </c>
      <c r="W20" s="22">
        <v>731</v>
      </c>
      <c r="X20" s="22">
        <v>0</v>
      </c>
      <c r="Y20" s="22">
        <v>4954</v>
      </c>
      <c r="Z20" s="22">
        <v>3960</v>
      </c>
      <c r="AA20" s="48" t="s">
        <v>113</v>
      </c>
    </row>
    <row r="21" spans="1:27" ht="30" customHeight="1" x14ac:dyDescent="0.15">
      <c r="A21" s="26">
        <v>12</v>
      </c>
      <c r="B21" s="23" t="s">
        <v>40</v>
      </c>
      <c r="C21" s="23" t="s">
        <v>47</v>
      </c>
      <c r="D21" s="23" t="s">
        <v>15</v>
      </c>
      <c r="E21" s="23" t="s">
        <v>48</v>
      </c>
      <c r="F21" s="23"/>
      <c r="G21" s="22">
        <v>300</v>
      </c>
      <c r="H21" s="22">
        <v>132</v>
      </c>
      <c r="I21" s="22">
        <v>132</v>
      </c>
      <c r="J21" s="23" t="s">
        <v>96</v>
      </c>
      <c r="K21" s="23" t="s">
        <v>101</v>
      </c>
      <c r="L21" s="23" t="s">
        <v>109</v>
      </c>
      <c r="M21" s="22">
        <v>2000</v>
      </c>
      <c r="N21" s="22">
        <v>200</v>
      </c>
      <c r="O21" s="22">
        <v>0</v>
      </c>
      <c r="P21" s="22">
        <v>1800</v>
      </c>
      <c r="Q21" s="22">
        <v>430</v>
      </c>
      <c r="R21" s="22">
        <v>53</v>
      </c>
      <c r="S21" s="22">
        <v>410</v>
      </c>
      <c r="T21" s="22">
        <v>190</v>
      </c>
      <c r="U21" s="51">
        <v>69350</v>
      </c>
      <c r="V21" s="22">
        <v>69350</v>
      </c>
      <c r="W21" s="22">
        <v>0</v>
      </c>
      <c r="X21" s="47">
        <v>0</v>
      </c>
      <c r="Y21" s="47">
        <v>0</v>
      </c>
      <c r="Z21" s="22">
        <v>916</v>
      </c>
      <c r="AA21" s="48" t="s">
        <v>114</v>
      </c>
    </row>
    <row r="22" spans="1:27" ht="15" customHeight="1" x14ac:dyDescent="0.15">
      <c r="A22" s="60" t="s">
        <v>27</v>
      </c>
      <c r="B22" s="61"/>
      <c r="C22" s="61"/>
      <c r="D22" s="3"/>
      <c r="E22" s="4"/>
      <c r="F22" s="4"/>
      <c r="G22" s="12">
        <f>SUM(G19:G21)</f>
        <v>1206</v>
      </c>
      <c r="H22" s="12">
        <f>SUM(H19:H21)</f>
        <v>517</v>
      </c>
      <c r="I22" s="12">
        <f>SUM(I19:I21)</f>
        <v>517</v>
      </c>
      <c r="J22" s="18"/>
      <c r="K22" s="18"/>
      <c r="L22" s="18"/>
      <c r="M22" s="12">
        <f t="shared" ref="M22:Y22" si="2">SUM(M19:M21)</f>
        <v>17948</v>
      </c>
      <c r="N22" s="12">
        <f t="shared" si="2"/>
        <v>935</v>
      </c>
      <c r="O22" s="12">
        <f t="shared" si="2"/>
        <v>707</v>
      </c>
      <c r="P22" s="12">
        <f t="shared" si="2"/>
        <v>16306</v>
      </c>
      <c r="Q22" s="12">
        <f t="shared" si="2"/>
        <v>969</v>
      </c>
      <c r="R22" s="12">
        <f t="shared" si="2"/>
        <v>473</v>
      </c>
      <c r="S22" s="12">
        <f t="shared" si="2"/>
        <v>602</v>
      </c>
      <c r="T22" s="12">
        <f t="shared" si="2"/>
        <v>306</v>
      </c>
      <c r="U22" s="12">
        <f t="shared" si="2"/>
        <v>111947</v>
      </c>
      <c r="V22" s="12">
        <f t="shared" si="2"/>
        <v>96923</v>
      </c>
      <c r="W22" s="12">
        <f t="shared" si="2"/>
        <v>3989</v>
      </c>
      <c r="X22" s="12">
        <f t="shared" si="2"/>
        <v>0</v>
      </c>
      <c r="Y22" s="12">
        <f t="shared" si="2"/>
        <v>11035</v>
      </c>
      <c r="Z22" s="12"/>
      <c r="AA22" s="49"/>
    </row>
    <row r="23" spans="1:27" ht="30" customHeight="1" x14ac:dyDescent="0.15">
      <c r="A23" s="37">
        <v>13</v>
      </c>
      <c r="B23" s="30" t="s">
        <v>49</v>
      </c>
      <c r="C23" s="30" t="s">
        <v>50</v>
      </c>
      <c r="D23" s="30" t="s">
        <v>15</v>
      </c>
      <c r="E23" s="30" t="s">
        <v>51</v>
      </c>
      <c r="F23" s="30"/>
      <c r="G23" s="29">
        <v>700</v>
      </c>
      <c r="H23" s="29">
        <v>462</v>
      </c>
      <c r="I23" s="29">
        <v>462</v>
      </c>
      <c r="J23" s="30" t="s">
        <v>96</v>
      </c>
      <c r="K23" s="30" t="s">
        <v>106</v>
      </c>
      <c r="L23" s="30" t="s">
        <v>109</v>
      </c>
      <c r="M23" s="29">
        <v>2947</v>
      </c>
      <c r="N23" s="29">
        <v>45</v>
      </c>
      <c r="O23" s="29">
        <v>240</v>
      </c>
      <c r="P23" s="29">
        <v>2662</v>
      </c>
      <c r="Q23" s="29">
        <v>280</v>
      </c>
      <c r="R23" s="29">
        <v>120</v>
      </c>
      <c r="S23" s="29">
        <v>250</v>
      </c>
      <c r="T23" s="29">
        <v>250</v>
      </c>
      <c r="U23" s="52">
        <v>91250</v>
      </c>
      <c r="V23" s="29">
        <v>54270</v>
      </c>
      <c r="W23" s="29">
        <v>0</v>
      </c>
      <c r="X23" s="53">
        <v>36980</v>
      </c>
      <c r="Y23" s="53">
        <v>0</v>
      </c>
      <c r="Z23" s="29">
        <v>800</v>
      </c>
      <c r="AA23" s="54" t="s">
        <v>169</v>
      </c>
    </row>
    <row r="24" spans="1:27" ht="30" customHeight="1" x14ac:dyDescent="0.15">
      <c r="A24" s="36">
        <v>14</v>
      </c>
      <c r="B24" s="31" t="s">
        <v>49</v>
      </c>
      <c r="C24" s="31" t="s">
        <v>52</v>
      </c>
      <c r="D24" s="31" t="s">
        <v>15</v>
      </c>
      <c r="E24" s="31" t="s">
        <v>51</v>
      </c>
      <c r="F24" s="31" t="s">
        <v>159</v>
      </c>
      <c r="G24" s="28">
        <v>1000</v>
      </c>
      <c r="H24" s="28">
        <v>693</v>
      </c>
      <c r="I24" s="28">
        <v>693</v>
      </c>
      <c r="J24" s="31" t="s">
        <v>96</v>
      </c>
      <c r="K24" s="23" t="s">
        <v>102</v>
      </c>
      <c r="L24" s="31" t="s">
        <v>109</v>
      </c>
      <c r="M24" s="28">
        <v>7108</v>
      </c>
      <c r="N24" s="28">
        <v>760</v>
      </c>
      <c r="O24" s="28">
        <v>130</v>
      </c>
      <c r="P24" s="28">
        <v>6218</v>
      </c>
      <c r="Q24" s="28">
        <v>250</v>
      </c>
      <c r="R24" s="28">
        <v>200</v>
      </c>
      <c r="S24" s="28">
        <v>200</v>
      </c>
      <c r="T24" s="28">
        <v>195</v>
      </c>
      <c r="U24" s="55">
        <v>71000</v>
      </c>
      <c r="V24" s="28">
        <v>71000</v>
      </c>
      <c r="W24" s="28">
        <v>0</v>
      </c>
      <c r="X24" s="56">
        <v>0</v>
      </c>
      <c r="Y24" s="56">
        <v>0</v>
      </c>
      <c r="Z24" s="28">
        <v>1200</v>
      </c>
      <c r="AA24" s="57" t="s">
        <v>112</v>
      </c>
    </row>
    <row r="25" spans="1:27" ht="15" customHeight="1" x14ac:dyDescent="0.15">
      <c r="A25" s="60" t="s">
        <v>27</v>
      </c>
      <c r="B25" s="61"/>
      <c r="C25" s="61"/>
      <c r="D25" s="5"/>
      <c r="E25" s="6"/>
      <c r="F25" s="6"/>
      <c r="G25" s="12">
        <f>SUM(G23:G24)</f>
        <v>1700</v>
      </c>
      <c r="H25" s="12">
        <f>SUM(H23:H24)</f>
        <v>1155</v>
      </c>
      <c r="I25" s="12">
        <f>SUM(I23:I24)</f>
        <v>1155</v>
      </c>
      <c r="J25" s="18"/>
      <c r="K25" s="18"/>
      <c r="L25" s="18"/>
      <c r="M25" s="12">
        <f t="shared" ref="M25:Y25" si="3">SUM(M23:M24)</f>
        <v>10055</v>
      </c>
      <c r="N25" s="12">
        <f t="shared" si="3"/>
        <v>805</v>
      </c>
      <c r="O25" s="12">
        <f t="shared" si="3"/>
        <v>370</v>
      </c>
      <c r="P25" s="12">
        <f t="shared" si="3"/>
        <v>8880</v>
      </c>
      <c r="Q25" s="12">
        <f t="shared" si="3"/>
        <v>530</v>
      </c>
      <c r="R25" s="12">
        <f t="shared" si="3"/>
        <v>320</v>
      </c>
      <c r="S25" s="12">
        <f t="shared" si="3"/>
        <v>450</v>
      </c>
      <c r="T25" s="12">
        <f t="shared" si="3"/>
        <v>445</v>
      </c>
      <c r="U25" s="12">
        <f t="shared" si="3"/>
        <v>162250</v>
      </c>
      <c r="V25" s="12">
        <f t="shared" si="3"/>
        <v>125270</v>
      </c>
      <c r="W25" s="12">
        <f t="shared" si="3"/>
        <v>0</v>
      </c>
      <c r="X25" s="12">
        <f t="shared" si="3"/>
        <v>36980</v>
      </c>
      <c r="Y25" s="12">
        <f t="shared" si="3"/>
        <v>0</v>
      </c>
      <c r="Z25" s="12"/>
      <c r="AA25" s="49"/>
    </row>
    <row r="26" spans="1:27" ht="30" customHeight="1" x14ac:dyDescent="0.15">
      <c r="A26" s="37">
        <v>15</v>
      </c>
      <c r="B26" s="30" t="s">
        <v>55</v>
      </c>
      <c r="C26" s="30" t="s">
        <v>56</v>
      </c>
      <c r="D26" s="30" t="s">
        <v>13</v>
      </c>
      <c r="E26" s="30" t="s">
        <v>33</v>
      </c>
      <c r="F26" s="30"/>
      <c r="G26" s="29">
        <v>830</v>
      </c>
      <c r="H26" s="29">
        <v>62</v>
      </c>
      <c r="I26" s="29">
        <v>62</v>
      </c>
      <c r="J26" s="30" t="s">
        <v>96</v>
      </c>
      <c r="K26" s="30" t="s">
        <v>101</v>
      </c>
      <c r="L26" s="30" t="s">
        <v>109</v>
      </c>
      <c r="M26" s="29">
        <v>5817</v>
      </c>
      <c r="N26" s="29">
        <v>167</v>
      </c>
      <c r="O26" s="29">
        <v>0</v>
      </c>
      <c r="P26" s="29">
        <v>5650</v>
      </c>
      <c r="Q26" s="29">
        <v>125</v>
      </c>
      <c r="R26" s="29">
        <v>83</v>
      </c>
      <c r="S26" s="29">
        <v>29</v>
      </c>
      <c r="T26" s="29">
        <v>27</v>
      </c>
      <c r="U26" s="52">
        <v>9722</v>
      </c>
      <c r="V26" s="29">
        <v>4465</v>
      </c>
      <c r="W26" s="29">
        <v>4257</v>
      </c>
      <c r="X26" s="29">
        <v>500</v>
      </c>
      <c r="Y26" s="29">
        <v>500</v>
      </c>
      <c r="Z26" s="29">
        <v>2200</v>
      </c>
      <c r="AA26" s="54" t="s">
        <v>31</v>
      </c>
    </row>
    <row r="27" spans="1:27" ht="15" customHeight="1" x14ac:dyDescent="0.15">
      <c r="A27" s="60" t="s">
        <v>27</v>
      </c>
      <c r="B27" s="61"/>
      <c r="C27" s="61"/>
      <c r="D27" s="4"/>
      <c r="E27" s="4"/>
      <c r="F27" s="4"/>
      <c r="G27" s="12">
        <f>SUM(G26)</f>
        <v>830</v>
      </c>
      <c r="H27" s="12">
        <f>SUM(H26)</f>
        <v>62</v>
      </c>
      <c r="I27" s="12">
        <f>SUM(I26)</f>
        <v>62</v>
      </c>
      <c r="J27" s="18"/>
      <c r="K27" s="18"/>
      <c r="L27" s="18"/>
      <c r="M27" s="12">
        <f t="shared" ref="M27:Y27" si="4">SUM(M26)</f>
        <v>5817</v>
      </c>
      <c r="N27" s="12">
        <f t="shared" si="4"/>
        <v>167</v>
      </c>
      <c r="O27" s="12">
        <f t="shared" si="4"/>
        <v>0</v>
      </c>
      <c r="P27" s="12">
        <f t="shared" si="4"/>
        <v>5650</v>
      </c>
      <c r="Q27" s="12">
        <f t="shared" si="4"/>
        <v>125</v>
      </c>
      <c r="R27" s="12">
        <f t="shared" si="4"/>
        <v>83</v>
      </c>
      <c r="S27" s="12">
        <f t="shared" si="4"/>
        <v>29</v>
      </c>
      <c r="T27" s="12">
        <f t="shared" si="4"/>
        <v>27</v>
      </c>
      <c r="U27" s="12">
        <f t="shared" si="4"/>
        <v>9722</v>
      </c>
      <c r="V27" s="12">
        <f t="shared" si="4"/>
        <v>4465</v>
      </c>
      <c r="W27" s="12">
        <f t="shared" si="4"/>
        <v>4257</v>
      </c>
      <c r="X27" s="12">
        <f t="shared" si="4"/>
        <v>500</v>
      </c>
      <c r="Y27" s="12">
        <f t="shared" si="4"/>
        <v>500</v>
      </c>
      <c r="Z27" s="12"/>
      <c r="AA27" s="49"/>
    </row>
    <row r="28" spans="1:27" ht="30" customHeight="1" x14ac:dyDescent="0.15">
      <c r="A28" s="37">
        <v>16</v>
      </c>
      <c r="B28" s="30" t="s">
        <v>60</v>
      </c>
      <c r="C28" s="30" t="s">
        <v>151</v>
      </c>
      <c r="D28" s="30" t="s">
        <v>13</v>
      </c>
      <c r="E28" s="30" t="s">
        <v>33</v>
      </c>
      <c r="F28" s="30" t="s">
        <v>152</v>
      </c>
      <c r="G28" s="29">
        <v>3268</v>
      </c>
      <c r="H28" s="29">
        <v>2908</v>
      </c>
      <c r="I28" s="29">
        <v>2841</v>
      </c>
      <c r="J28" s="33" t="s">
        <v>155</v>
      </c>
      <c r="K28" s="33" t="s">
        <v>153</v>
      </c>
      <c r="L28" s="30" t="s">
        <v>109</v>
      </c>
      <c r="M28" s="29">
        <v>75460</v>
      </c>
      <c r="N28" s="29">
        <v>11237</v>
      </c>
      <c r="O28" s="29">
        <v>13038</v>
      </c>
      <c r="P28" s="29">
        <v>51185</v>
      </c>
      <c r="Q28" s="29">
        <v>1903</v>
      </c>
      <c r="R28" s="29">
        <v>1338</v>
      </c>
      <c r="S28" s="29">
        <v>1665</v>
      </c>
      <c r="T28" s="29">
        <v>1272</v>
      </c>
      <c r="U28" s="52">
        <v>464171</v>
      </c>
      <c r="V28" s="29">
        <v>230300</v>
      </c>
      <c r="W28" s="29">
        <v>75692</v>
      </c>
      <c r="X28" s="29">
        <v>105448</v>
      </c>
      <c r="Y28" s="29">
        <v>52731</v>
      </c>
      <c r="Z28" s="29">
        <v>1650</v>
      </c>
      <c r="AA28" s="54" t="s">
        <v>31</v>
      </c>
    </row>
    <row r="29" spans="1:27" ht="15" customHeight="1" x14ac:dyDescent="0.15">
      <c r="A29" s="60" t="s">
        <v>27</v>
      </c>
      <c r="B29" s="61"/>
      <c r="C29" s="61"/>
      <c r="D29" s="8"/>
      <c r="E29" s="8"/>
      <c r="F29" s="8"/>
      <c r="G29" s="12">
        <f>SUM(G28:G28)</f>
        <v>3268</v>
      </c>
      <c r="H29" s="12">
        <f>SUM(H28:H28)</f>
        <v>2908</v>
      </c>
      <c r="I29" s="12">
        <f>SUM(I28:I28)</f>
        <v>2841</v>
      </c>
      <c r="J29" s="3"/>
      <c r="K29" s="3"/>
      <c r="L29" s="4"/>
      <c r="M29" s="12">
        <f t="shared" ref="M29:Y29" si="5">SUM(M28:M28)</f>
        <v>75460</v>
      </c>
      <c r="N29" s="12">
        <f t="shared" si="5"/>
        <v>11237</v>
      </c>
      <c r="O29" s="12">
        <f t="shared" si="5"/>
        <v>13038</v>
      </c>
      <c r="P29" s="12">
        <f t="shared" si="5"/>
        <v>51185</v>
      </c>
      <c r="Q29" s="12">
        <f t="shared" si="5"/>
        <v>1903</v>
      </c>
      <c r="R29" s="12">
        <f t="shared" si="5"/>
        <v>1338</v>
      </c>
      <c r="S29" s="12">
        <f t="shared" si="5"/>
        <v>1665</v>
      </c>
      <c r="T29" s="12">
        <f t="shared" si="5"/>
        <v>1272</v>
      </c>
      <c r="U29" s="12">
        <f t="shared" si="5"/>
        <v>464171</v>
      </c>
      <c r="V29" s="12">
        <f t="shared" si="5"/>
        <v>230300</v>
      </c>
      <c r="W29" s="12">
        <f t="shared" si="5"/>
        <v>75692</v>
      </c>
      <c r="X29" s="12">
        <f t="shared" si="5"/>
        <v>105448</v>
      </c>
      <c r="Y29" s="12">
        <f t="shared" si="5"/>
        <v>52731</v>
      </c>
      <c r="Z29" s="12"/>
      <c r="AA29" s="49"/>
    </row>
    <row r="30" spans="1:27" ht="30" customHeight="1" x14ac:dyDescent="0.15">
      <c r="A30" s="37">
        <v>17</v>
      </c>
      <c r="B30" s="30" t="s">
        <v>62</v>
      </c>
      <c r="C30" s="30" t="s">
        <v>63</v>
      </c>
      <c r="D30" s="30" t="s">
        <v>13</v>
      </c>
      <c r="E30" s="30" t="s">
        <v>54</v>
      </c>
      <c r="F30" s="30" t="s">
        <v>166</v>
      </c>
      <c r="G30" s="29">
        <v>4355</v>
      </c>
      <c r="H30" s="29">
        <v>3843</v>
      </c>
      <c r="I30" s="29">
        <v>3714</v>
      </c>
      <c r="J30" s="34" t="s">
        <v>100</v>
      </c>
      <c r="K30" s="30" t="s">
        <v>107</v>
      </c>
      <c r="L30" s="30" t="s">
        <v>111</v>
      </c>
      <c r="M30" s="29">
        <v>79348</v>
      </c>
      <c r="N30" s="29">
        <v>1879</v>
      </c>
      <c r="O30" s="29">
        <v>1430</v>
      </c>
      <c r="P30" s="29">
        <v>76039</v>
      </c>
      <c r="Q30" s="29">
        <v>1759</v>
      </c>
      <c r="R30" s="29">
        <v>1643</v>
      </c>
      <c r="S30" s="29">
        <v>1751</v>
      </c>
      <c r="T30" s="29">
        <v>1502</v>
      </c>
      <c r="U30" s="52">
        <v>548197</v>
      </c>
      <c r="V30" s="29">
        <v>260260</v>
      </c>
      <c r="W30" s="29">
        <v>110110</v>
      </c>
      <c r="X30" s="29">
        <v>53348</v>
      </c>
      <c r="Y30" s="29">
        <v>124479</v>
      </c>
      <c r="Z30" s="29">
        <v>2415</v>
      </c>
      <c r="AA30" s="54" t="s">
        <v>113</v>
      </c>
    </row>
    <row r="31" spans="1:27" ht="15" customHeight="1" x14ac:dyDescent="0.15">
      <c r="A31" s="60" t="s">
        <v>27</v>
      </c>
      <c r="B31" s="61"/>
      <c r="C31" s="61"/>
      <c r="D31" s="4"/>
      <c r="E31" s="4"/>
      <c r="F31" s="4"/>
      <c r="G31" s="12">
        <f>SUM(G30)</f>
        <v>4355</v>
      </c>
      <c r="H31" s="12">
        <f>SUM(H30)</f>
        <v>3843</v>
      </c>
      <c r="I31" s="12">
        <f>SUM(I30)</f>
        <v>3714</v>
      </c>
      <c r="J31" s="3"/>
      <c r="K31" s="3"/>
      <c r="L31" s="4"/>
      <c r="M31" s="12">
        <f t="shared" ref="M31:Y31" si="6">SUM(M30)</f>
        <v>79348</v>
      </c>
      <c r="N31" s="12">
        <f t="shared" si="6"/>
        <v>1879</v>
      </c>
      <c r="O31" s="12">
        <f t="shared" si="6"/>
        <v>1430</v>
      </c>
      <c r="P31" s="12">
        <f t="shared" si="6"/>
        <v>76039</v>
      </c>
      <c r="Q31" s="12">
        <f t="shared" si="6"/>
        <v>1759</v>
      </c>
      <c r="R31" s="12">
        <f t="shared" si="6"/>
        <v>1643</v>
      </c>
      <c r="S31" s="12">
        <f t="shared" si="6"/>
        <v>1751</v>
      </c>
      <c r="T31" s="12">
        <f t="shared" si="6"/>
        <v>1502</v>
      </c>
      <c r="U31" s="12">
        <f t="shared" si="6"/>
        <v>548197</v>
      </c>
      <c r="V31" s="12">
        <f t="shared" si="6"/>
        <v>260260</v>
      </c>
      <c r="W31" s="12">
        <f t="shared" si="6"/>
        <v>110110</v>
      </c>
      <c r="X31" s="12">
        <f t="shared" si="6"/>
        <v>53348</v>
      </c>
      <c r="Y31" s="12">
        <f t="shared" si="6"/>
        <v>124479</v>
      </c>
      <c r="Z31" s="12"/>
      <c r="AA31" s="49"/>
    </row>
    <row r="32" spans="1:27" ht="30" customHeight="1" x14ac:dyDescent="0.15">
      <c r="A32" s="37">
        <v>18</v>
      </c>
      <c r="B32" s="30" t="s">
        <v>64</v>
      </c>
      <c r="C32" s="30" t="s">
        <v>156</v>
      </c>
      <c r="D32" s="30" t="s">
        <v>13</v>
      </c>
      <c r="E32" s="30" t="s">
        <v>157</v>
      </c>
      <c r="F32" s="30"/>
      <c r="G32" s="29">
        <v>4630</v>
      </c>
      <c r="H32" s="29">
        <v>3997</v>
      </c>
      <c r="I32" s="29">
        <v>3997</v>
      </c>
      <c r="J32" s="30" t="s">
        <v>163</v>
      </c>
      <c r="K32" s="32" t="s">
        <v>158</v>
      </c>
      <c r="L32" s="30" t="s">
        <v>109</v>
      </c>
      <c r="M32" s="29">
        <v>102809</v>
      </c>
      <c r="N32" s="29">
        <v>13484</v>
      </c>
      <c r="O32" s="29">
        <v>6281</v>
      </c>
      <c r="P32" s="29">
        <v>83044</v>
      </c>
      <c r="Q32" s="29">
        <v>2420</v>
      </c>
      <c r="R32" s="29">
        <v>1640</v>
      </c>
      <c r="S32" s="29">
        <v>2216</v>
      </c>
      <c r="T32" s="29">
        <v>1453</v>
      </c>
      <c r="U32" s="52">
        <v>530377</v>
      </c>
      <c r="V32" s="29">
        <v>327370</v>
      </c>
      <c r="W32" s="29">
        <v>50699</v>
      </c>
      <c r="X32" s="29">
        <v>60923</v>
      </c>
      <c r="Y32" s="29">
        <v>91385</v>
      </c>
      <c r="Z32" s="29">
        <v>2530</v>
      </c>
      <c r="AA32" s="54" t="s">
        <v>113</v>
      </c>
    </row>
    <row r="33" spans="1:27" ht="15" customHeight="1" x14ac:dyDescent="0.15">
      <c r="A33" s="60" t="s">
        <v>27</v>
      </c>
      <c r="B33" s="61"/>
      <c r="C33" s="61"/>
      <c r="D33" s="4"/>
      <c r="E33" s="4"/>
      <c r="F33" s="4"/>
      <c r="G33" s="12">
        <f>SUM(G32:G32)</f>
        <v>4630</v>
      </c>
      <c r="H33" s="12">
        <f>SUM(H32:H32)</f>
        <v>3997</v>
      </c>
      <c r="I33" s="12">
        <f>SUM(I32:I32)</f>
        <v>3997</v>
      </c>
      <c r="J33" s="3"/>
      <c r="K33" s="3"/>
      <c r="L33" s="4"/>
      <c r="M33" s="12">
        <f t="shared" ref="M33:Y33" si="7">SUM(M32:M32)</f>
        <v>102809</v>
      </c>
      <c r="N33" s="12">
        <f t="shared" si="7"/>
        <v>13484</v>
      </c>
      <c r="O33" s="12">
        <f t="shared" si="7"/>
        <v>6281</v>
      </c>
      <c r="P33" s="12">
        <f t="shared" si="7"/>
        <v>83044</v>
      </c>
      <c r="Q33" s="12">
        <f t="shared" si="7"/>
        <v>2420</v>
      </c>
      <c r="R33" s="12">
        <f t="shared" si="7"/>
        <v>1640</v>
      </c>
      <c r="S33" s="12">
        <f t="shared" si="7"/>
        <v>2216</v>
      </c>
      <c r="T33" s="12">
        <f t="shared" si="7"/>
        <v>1453</v>
      </c>
      <c r="U33" s="12">
        <f t="shared" si="7"/>
        <v>530377</v>
      </c>
      <c r="V33" s="12">
        <f t="shared" si="7"/>
        <v>327370</v>
      </c>
      <c r="W33" s="12">
        <f t="shared" si="7"/>
        <v>50699</v>
      </c>
      <c r="X33" s="12">
        <f t="shared" si="7"/>
        <v>60923</v>
      </c>
      <c r="Y33" s="12">
        <f t="shared" si="7"/>
        <v>91385</v>
      </c>
      <c r="Z33" s="12"/>
      <c r="AA33" s="49"/>
    </row>
    <row r="34" spans="1:27" ht="30" customHeight="1" x14ac:dyDescent="0.15">
      <c r="A34" s="37">
        <v>19</v>
      </c>
      <c r="B34" s="30" t="s">
        <v>65</v>
      </c>
      <c r="C34" s="30" t="s">
        <v>66</v>
      </c>
      <c r="D34" s="30" t="s">
        <v>13</v>
      </c>
      <c r="E34" s="30" t="s">
        <v>67</v>
      </c>
      <c r="F34" s="30" t="s">
        <v>121</v>
      </c>
      <c r="G34" s="29">
        <v>140</v>
      </c>
      <c r="H34" s="29">
        <v>41</v>
      </c>
      <c r="I34" s="29">
        <v>41</v>
      </c>
      <c r="J34" s="30" t="s">
        <v>98</v>
      </c>
      <c r="K34" s="30" t="s">
        <v>102</v>
      </c>
      <c r="L34" s="30" t="s">
        <v>109</v>
      </c>
      <c r="M34" s="29">
        <v>3138</v>
      </c>
      <c r="N34" s="29">
        <v>1033</v>
      </c>
      <c r="O34" s="29">
        <v>750</v>
      </c>
      <c r="P34" s="29">
        <v>1355</v>
      </c>
      <c r="Q34" s="29">
        <v>1200</v>
      </c>
      <c r="R34" s="29">
        <v>1020</v>
      </c>
      <c r="S34" s="29">
        <v>275</v>
      </c>
      <c r="T34" s="29">
        <v>134</v>
      </c>
      <c r="U34" s="52">
        <v>48728</v>
      </c>
      <c r="V34" s="29">
        <v>2455</v>
      </c>
      <c r="W34" s="29">
        <v>16598</v>
      </c>
      <c r="X34" s="29">
        <v>6048</v>
      </c>
      <c r="Y34" s="29">
        <v>23627</v>
      </c>
      <c r="Z34" s="29">
        <v>1936</v>
      </c>
      <c r="AA34" s="54" t="s">
        <v>113</v>
      </c>
    </row>
    <row r="35" spans="1:27" ht="30" customHeight="1" x14ac:dyDescent="0.15">
      <c r="A35" s="36">
        <v>20</v>
      </c>
      <c r="B35" s="31" t="s">
        <v>65</v>
      </c>
      <c r="C35" s="31" t="s">
        <v>68</v>
      </c>
      <c r="D35" s="31" t="s">
        <v>13</v>
      </c>
      <c r="E35" s="31" t="s">
        <v>69</v>
      </c>
      <c r="F35" s="31" t="s">
        <v>122</v>
      </c>
      <c r="G35" s="28">
        <v>3000</v>
      </c>
      <c r="H35" s="28">
        <v>45</v>
      </c>
      <c r="I35" s="28">
        <v>45</v>
      </c>
      <c r="J35" s="31" t="s">
        <v>98</v>
      </c>
      <c r="K35" s="31" t="s">
        <v>106</v>
      </c>
      <c r="L35" s="31" t="s">
        <v>109</v>
      </c>
      <c r="M35" s="28">
        <v>5774</v>
      </c>
      <c r="N35" s="28">
        <v>1850</v>
      </c>
      <c r="O35" s="28">
        <v>1640</v>
      </c>
      <c r="P35" s="28">
        <v>2284</v>
      </c>
      <c r="Q35" s="28">
        <v>1000</v>
      </c>
      <c r="R35" s="28">
        <v>600</v>
      </c>
      <c r="S35" s="28">
        <v>382</v>
      </c>
      <c r="T35" s="28">
        <v>234</v>
      </c>
      <c r="U35" s="55">
        <v>85354</v>
      </c>
      <c r="V35" s="28">
        <v>9149</v>
      </c>
      <c r="W35" s="28">
        <v>20353</v>
      </c>
      <c r="X35" s="28">
        <v>8760</v>
      </c>
      <c r="Y35" s="28">
        <v>47092</v>
      </c>
      <c r="Z35" s="28">
        <v>869</v>
      </c>
      <c r="AA35" s="57" t="s">
        <v>113</v>
      </c>
    </row>
    <row r="36" spans="1:27" ht="15" customHeight="1" x14ac:dyDescent="0.15">
      <c r="A36" s="60" t="s">
        <v>27</v>
      </c>
      <c r="B36" s="61"/>
      <c r="C36" s="61"/>
      <c r="D36" s="7"/>
      <c r="E36" s="7"/>
      <c r="F36" s="7"/>
      <c r="G36" s="12">
        <f>SUM(G34:G35)</f>
        <v>3140</v>
      </c>
      <c r="H36" s="12">
        <f>SUM(H34:H35)</f>
        <v>86</v>
      </c>
      <c r="I36" s="12">
        <f>SUM(I34:I35)</f>
        <v>86</v>
      </c>
      <c r="J36" s="3"/>
      <c r="K36" s="3"/>
      <c r="L36" s="4"/>
      <c r="M36" s="12">
        <f t="shared" ref="M36:Y36" si="8">SUM(M34:M35)</f>
        <v>8912</v>
      </c>
      <c r="N36" s="12">
        <f t="shared" si="8"/>
        <v>2883</v>
      </c>
      <c r="O36" s="12">
        <f t="shared" si="8"/>
        <v>2390</v>
      </c>
      <c r="P36" s="12">
        <f t="shared" si="8"/>
        <v>3639</v>
      </c>
      <c r="Q36" s="12">
        <f t="shared" si="8"/>
        <v>2200</v>
      </c>
      <c r="R36" s="12">
        <f t="shared" si="8"/>
        <v>1620</v>
      </c>
      <c r="S36" s="12">
        <f t="shared" si="8"/>
        <v>657</v>
      </c>
      <c r="T36" s="12">
        <f t="shared" si="8"/>
        <v>368</v>
      </c>
      <c r="U36" s="12">
        <f t="shared" si="8"/>
        <v>134082</v>
      </c>
      <c r="V36" s="12">
        <f t="shared" si="8"/>
        <v>11604</v>
      </c>
      <c r="W36" s="12">
        <f t="shared" si="8"/>
        <v>36951</v>
      </c>
      <c r="X36" s="12">
        <f t="shared" si="8"/>
        <v>14808</v>
      </c>
      <c r="Y36" s="12">
        <f t="shared" si="8"/>
        <v>70719</v>
      </c>
      <c r="Z36" s="12"/>
      <c r="AA36" s="49"/>
    </row>
    <row r="37" spans="1:27" ht="30" customHeight="1" x14ac:dyDescent="0.15">
      <c r="A37" s="37">
        <v>21</v>
      </c>
      <c r="B37" s="30" t="s">
        <v>70</v>
      </c>
      <c r="C37" s="30" t="s">
        <v>71</v>
      </c>
      <c r="D37" s="30" t="s">
        <v>13</v>
      </c>
      <c r="E37" s="30" t="s">
        <v>72</v>
      </c>
      <c r="F37" s="30"/>
      <c r="G37" s="29">
        <v>250</v>
      </c>
      <c r="H37" s="29">
        <v>23</v>
      </c>
      <c r="I37" s="29">
        <v>23</v>
      </c>
      <c r="J37" s="30" t="s">
        <v>96</v>
      </c>
      <c r="K37" s="30" t="s">
        <v>101</v>
      </c>
      <c r="L37" s="30" t="s">
        <v>109</v>
      </c>
      <c r="M37" s="29">
        <v>3606</v>
      </c>
      <c r="N37" s="29">
        <v>2265</v>
      </c>
      <c r="O37" s="29">
        <v>0</v>
      </c>
      <c r="P37" s="29">
        <v>1341</v>
      </c>
      <c r="Q37" s="29">
        <v>48</v>
      </c>
      <c r="R37" s="29">
        <v>33</v>
      </c>
      <c r="S37" s="29">
        <v>14.9</v>
      </c>
      <c r="T37" s="29">
        <v>10</v>
      </c>
      <c r="U37" s="52">
        <v>3757</v>
      </c>
      <c r="V37" s="29">
        <v>3745</v>
      </c>
      <c r="W37" s="29">
        <v>0</v>
      </c>
      <c r="X37" s="29">
        <v>0</v>
      </c>
      <c r="Y37" s="29">
        <v>12</v>
      </c>
      <c r="Z37" s="29">
        <v>1788</v>
      </c>
      <c r="AA37" s="54" t="s">
        <v>31</v>
      </c>
    </row>
    <row r="38" spans="1:27" ht="30" customHeight="1" x14ac:dyDescent="0.15">
      <c r="A38" s="36">
        <v>22</v>
      </c>
      <c r="B38" s="31" t="s">
        <v>70</v>
      </c>
      <c r="C38" s="31" t="s">
        <v>73</v>
      </c>
      <c r="D38" s="31" t="s">
        <v>13</v>
      </c>
      <c r="E38" s="31" t="s">
        <v>74</v>
      </c>
      <c r="F38" s="31"/>
      <c r="G38" s="28">
        <v>150</v>
      </c>
      <c r="H38" s="28">
        <v>50</v>
      </c>
      <c r="I38" s="28">
        <v>50</v>
      </c>
      <c r="J38" s="31" t="s">
        <v>96</v>
      </c>
      <c r="K38" s="31" t="s">
        <v>101</v>
      </c>
      <c r="L38" s="31" t="s">
        <v>109</v>
      </c>
      <c r="M38" s="28">
        <v>1923</v>
      </c>
      <c r="N38" s="28">
        <v>735</v>
      </c>
      <c r="O38" s="28">
        <v>0</v>
      </c>
      <c r="P38" s="28">
        <v>1188</v>
      </c>
      <c r="Q38" s="28">
        <v>23</v>
      </c>
      <c r="R38" s="28">
        <v>21</v>
      </c>
      <c r="S38" s="28">
        <v>17.600000000000001</v>
      </c>
      <c r="T38" s="28">
        <v>12</v>
      </c>
      <c r="U38" s="55">
        <v>4444</v>
      </c>
      <c r="V38" s="22">
        <v>4444</v>
      </c>
      <c r="W38" s="28">
        <v>0</v>
      </c>
      <c r="X38" s="28">
        <v>0</v>
      </c>
      <c r="Y38" s="28">
        <v>0</v>
      </c>
      <c r="Z38" s="28">
        <v>3168</v>
      </c>
      <c r="AA38" s="57" t="s">
        <v>31</v>
      </c>
    </row>
    <row r="39" spans="1:27" ht="30" customHeight="1" x14ac:dyDescent="0.15">
      <c r="A39" s="36">
        <v>23</v>
      </c>
      <c r="B39" s="31" t="s">
        <v>70</v>
      </c>
      <c r="C39" s="31" t="s">
        <v>75</v>
      </c>
      <c r="D39" s="31" t="s">
        <v>13</v>
      </c>
      <c r="E39" s="31" t="s">
        <v>59</v>
      </c>
      <c r="F39" s="31"/>
      <c r="G39" s="28">
        <v>220</v>
      </c>
      <c r="H39" s="28">
        <v>96</v>
      </c>
      <c r="I39" s="28">
        <v>96</v>
      </c>
      <c r="J39" s="31" t="s">
        <v>96</v>
      </c>
      <c r="K39" s="31" t="s">
        <v>101</v>
      </c>
      <c r="L39" s="31" t="s">
        <v>109</v>
      </c>
      <c r="M39" s="28">
        <v>5623</v>
      </c>
      <c r="N39" s="28">
        <v>2097</v>
      </c>
      <c r="O39" s="28">
        <v>0</v>
      </c>
      <c r="P39" s="28">
        <v>3526</v>
      </c>
      <c r="Q39" s="28">
        <v>55</v>
      </c>
      <c r="R39" s="28">
        <v>44</v>
      </c>
      <c r="S39" s="28">
        <v>48.7</v>
      </c>
      <c r="T39" s="28">
        <v>35</v>
      </c>
      <c r="U39" s="55">
        <v>12594</v>
      </c>
      <c r="V39" s="22">
        <v>12270</v>
      </c>
      <c r="W39" s="28">
        <v>0</v>
      </c>
      <c r="X39" s="28">
        <v>0</v>
      </c>
      <c r="Y39" s="28">
        <v>324</v>
      </c>
      <c r="Z39" s="28">
        <v>1408</v>
      </c>
      <c r="AA39" s="57" t="s">
        <v>31</v>
      </c>
    </row>
    <row r="40" spans="1:27" ht="30" customHeight="1" x14ac:dyDescent="0.15">
      <c r="A40" s="36">
        <v>24</v>
      </c>
      <c r="B40" s="31" t="s">
        <v>70</v>
      </c>
      <c r="C40" s="31" t="s">
        <v>76</v>
      </c>
      <c r="D40" s="31" t="s">
        <v>13</v>
      </c>
      <c r="E40" s="31" t="s">
        <v>53</v>
      </c>
      <c r="F40" s="31"/>
      <c r="G40" s="28">
        <v>500</v>
      </c>
      <c r="H40" s="28">
        <v>149</v>
      </c>
      <c r="I40" s="28">
        <v>149</v>
      </c>
      <c r="J40" s="31" t="s">
        <v>96</v>
      </c>
      <c r="K40" s="31" t="s">
        <v>101</v>
      </c>
      <c r="L40" s="31" t="s">
        <v>109</v>
      </c>
      <c r="M40" s="28">
        <v>6150</v>
      </c>
      <c r="N40" s="28">
        <v>2104</v>
      </c>
      <c r="O40" s="28">
        <v>0</v>
      </c>
      <c r="P40" s="28">
        <v>4046</v>
      </c>
      <c r="Q40" s="28">
        <v>83</v>
      </c>
      <c r="R40" s="28">
        <v>55</v>
      </c>
      <c r="S40" s="28">
        <v>41.8</v>
      </c>
      <c r="T40" s="28">
        <v>29</v>
      </c>
      <c r="U40" s="55">
        <v>10539</v>
      </c>
      <c r="V40" s="22">
        <v>10539</v>
      </c>
      <c r="W40" s="28">
        <v>0</v>
      </c>
      <c r="X40" s="28">
        <v>0</v>
      </c>
      <c r="Y40" s="28">
        <v>0</v>
      </c>
      <c r="Z40" s="28">
        <v>1738</v>
      </c>
      <c r="AA40" s="57" t="s">
        <v>31</v>
      </c>
    </row>
    <row r="41" spans="1:27" ht="30" customHeight="1" x14ac:dyDescent="0.15">
      <c r="A41" s="36">
        <v>25</v>
      </c>
      <c r="B41" s="31" t="s">
        <v>70</v>
      </c>
      <c r="C41" s="31" t="s">
        <v>77</v>
      </c>
      <c r="D41" s="31" t="s">
        <v>13</v>
      </c>
      <c r="E41" s="31" t="s">
        <v>78</v>
      </c>
      <c r="F41" s="31"/>
      <c r="G41" s="28">
        <v>130</v>
      </c>
      <c r="H41" s="28">
        <v>53</v>
      </c>
      <c r="I41" s="28">
        <v>53</v>
      </c>
      <c r="J41" s="31" t="s">
        <v>96</v>
      </c>
      <c r="K41" s="31" t="s">
        <v>101</v>
      </c>
      <c r="L41" s="31" t="s">
        <v>109</v>
      </c>
      <c r="M41" s="28">
        <v>2991</v>
      </c>
      <c r="N41" s="28">
        <v>1538</v>
      </c>
      <c r="O41" s="28">
        <v>0</v>
      </c>
      <c r="P41" s="28">
        <v>1453</v>
      </c>
      <c r="Q41" s="28">
        <v>77</v>
      </c>
      <c r="R41" s="28">
        <v>51</v>
      </c>
      <c r="S41" s="28">
        <v>31.9</v>
      </c>
      <c r="T41" s="28">
        <v>22</v>
      </c>
      <c r="U41" s="55">
        <v>8048</v>
      </c>
      <c r="V41" s="22">
        <v>8048</v>
      </c>
      <c r="W41" s="28">
        <v>0</v>
      </c>
      <c r="X41" s="28">
        <v>0</v>
      </c>
      <c r="Y41" s="28">
        <v>0</v>
      </c>
      <c r="Z41" s="28">
        <v>3388</v>
      </c>
      <c r="AA41" s="57" t="s">
        <v>31</v>
      </c>
    </row>
    <row r="42" spans="1:27" ht="30" customHeight="1" x14ac:dyDescent="0.15">
      <c r="A42" s="36">
        <v>26</v>
      </c>
      <c r="B42" s="31" t="s">
        <v>70</v>
      </c>
      <c r="C42" s="31" t="s">
        <v>79</v>
      </c>
      <c r="D42" s="31" t="s">
        <v>13</v>
      </c>
      <c r="E42" s="31" t="s">
        <v>61</v>
      </c>
      <c r="F42" s="31"/>
      <c r="G42" s="28">
        <v>284</v>
      </c>
      <c r="H42" s="28">
        <v>162</v>
      </c>
      <c r="I42" s="28">
        <v>162</v>
      </c>
      <c r="J42" s="31" t="s">
        <v>96</v>
      </c>
      <c r="K42" s="31" t="s">
        <v>101</v>
      </c>
      <c r="L42" s="31" t="s">
        <v>109</v>
      </c>
      <c r="M42" s="28">
        <v>7315</v>
      </c>
      <c r="N42" s="28">
        <v>1736</v>
      </c>
      <c r="O42" s="28">
        <v>0</v>
      </c>
      <c r="P42" s="28">
        <v>5579</v>
      </c>
      <c r="Q42" s="28">
        <v>80</v>
      </c>
      <c r="R42" s="28">
        <v>63</v>
      </c>
      <c r="S42" s="28">
        <v>78.5</v>
      </c>
      <c r="T42" s="28">
        <v>36</v>
      </c>
      <c r="U42" s="55">
        <v>13170</v>
      </c>
      <c r="V42" s="22">
        <v>12334</v>
      </c>
      <c r="W42" s="28">
        <v>0</v>
      </c>
      <c r="X42" s="28">
        <v>0</v>
      </c>
      <c r="Y42" s="28">
        <v>836</v>
      </c>
      <c r="Z42" s="28">
        <v>1738</v>
      </c>
      <c r="AA42" s="57" t="s">
        <v>31</v>
      </c>
    </row>
    <row r="43" spans="1:27" ht="30" customHeight="1" x14ac:dyDescent="0.15">
      <c r="A43" s="36">
        <v>27</v>
      </c>
      <c r="B43" s="31" t="s">
        <v>70</v>
      </c>
      <c r="C43" s="31" t="s">
        <v>80</v>
      </c>
      <c r="D43" s="31" t="s">
        <v>13</v>
      </c>
      <c r="E43" s="31" t="s">
        <v>81</v>
      </c>
      <c r="F43" s="31" t="s">
        <v>165</v>
      </c>
      <c r="G43" s="28">
        <v>133</v>
      </c>
      <c r="H43" s="28">
        <v>114</v>
      </c>
      <c r="I43" s="28">
        <v>114</v>
      </c>
      <c r="J43" s="31" t="s">
        <v>96</v>
      </c>
      <c r="K43" s="31" t="s">
        <v>101</v>
      </c>
      <c r="L43" s="31" t="s">
        <v>109</v>
      </c>
      <c r="M43" s="28">
        <v>8992</v>
      </c>
      <c r="N43" s="28">
        <v>4403</v>
      </c>
      <c r="O43" s="28">
        <v>0</v>
      </c>
      <c r="P43" s="28">
        <v>4589</v>
      </c>
      <c r="Q43" s="28">
        <v>51</v>
      </c>
      <c r="R43" s="28">
        <v>39</v>
      </c>
      <c r="S43" s="28">
        <v>51</v>
      </c>
      <c r="T43" s="28">
        <v>41</v>
      </c>
      <c r="U43" s="55">
        <v>15098</v>
      </c>
      <c r="V43" s="22">
        <v>15050</v>
      </c>
      <c r="W43" s="28">
        <v>0</v>
      </c>
      <c r="X43" s="28">
        <v>0</v>
      </c>
      <c r="Y43" s="28">
        <v>48</v>
      </c>
      <c r="Z43" s="28">
        <v>1958</v>
      </c>
      <c r="AA43" s="57" t="s">
        <v>31</v>
      </c>
    </row>
    <row r="44" spans="1:27" ht="15" customHeight="1" x14ac:dyDescent="0.15">
      <c r="A44" s="60" t="s">
        <v>27</v>
      </c>
      <c r="B44" s="61"/>
      <c r="C44" s="61"/>
      <c r="D44" s="4"/>
      <c r="E44" s="4"/>
      <c r="F44" s="4"/>
      <c r="G44" s="12">
        <f>SUM(G37:G43)</f>
        <v>1667</v>
      </c>
      <c r="H44" s="12">
        <f>SUM(H37:H43)</f>
        <v>647</v>
      </c>
      <c r="I44" s="12">
        <f>SUM(I37:I43)</f>
        <v>647</v>
      </c>
      <c r="J44" s="3"/>
      <c r="K44" s="3"/>
      <c r="L44" s="4"/>
      <c r="M44" s="12">
        <f t="shared" ref="M44:Y44" si="9">SUM(M37:M43)</f>
        <v>36600</v>
      </c>
      <c r="N44" s="12">
        <f t="shared" si="9"/>
        <v>14878</v>
      </c>
      <c r="O44" s="12">
        <f t="shared" si="9"/>
        <v>0</v>
      </c>
      <c r="P44" s="12">
        <f t="shared" si="9"/>
        <v>21722</v>
      </c>
      <c r="Q44" s="12">
        <f t="shared" si="9"/>
        <v>417</v>
      </c>
      <c r="R44" s="12">
        <f t="shared" si="9"/>
        <v>306</v>
      </c>
      <c r="S44" s="12">
        <f t="shared" si="9"/>
        <v>284.39999999999998</v>
      </c>
      <c r="T44" s="12">
        <f t="shared" si="9"/>
        <v>185</v>
      </c>
      <c r="U44" s="12">
        <f t="shared" si="9"/>
        <v>67650</v>
      </c>
      <c r="V44" s="12">
        <f t="shared" si="9"/>
        <v>66430</v>
      </c>
      <c r="W44" s="12">
        <f t="shared" si="9"/>
        <v>0</v>
      </c>
      <c r="X44" s="12">
        <f t="shared" si="9"/>
        <v>0</v>
      </c>
      <c r="Y44" s="12">
        <f t="shared" si="9"/>
        <v>1220</v>
      </c>
      <c r="Z44" s="12"/>
      <c r="AA44" s="49"/>
    </row>
    <row r="45" spans="1:27" ht="30" customHeight="1" x14ac:dyDescent="0.15">
      <c r="A45" s="37">
        <v>28</v>
      </c>
      <c r="B45" s="30" t="s">
        <v>82</v>
      </c>
      <c r="C45" s="30" t="s">
        <v>83</v>
      </c>
      <c r="D45" s="30" t="s">
        <v>13</v>
      </c>
      <c r="E45" s="30" t="s">
        <v>123</v>
      </c>
      <c r="F45" s="30" t="s">
        <v>84</v>
      </c>
      <c r="G45" s="29">
        <v>520</v>
      </c>
      <c r="H45" s="29">
        <v>201</v>
      </c>
      <c r="I45" s="29">
        <v>169</v>
      </c>
      <c r="J45" s="30" t="s">
        <v>163</v>
      </c>
      <c r="K45" s="30" t="s">
        <v>101</v>
      </c>
      <c r="L45" s="30" t="s">
        <v>109</v>
      </c>
      <c r="M45" s="29">
        <v>17015</v>
      </c>
      <c r="N45" s="29">
        <v>1777</v>
      </c>
      <c r="O45" s="29">
        <v>567</v>
      </c>
      <c r="P45" s="29">
        <v>14671</v>
      </c>
      <c r="Q45" s="29">
        <v>330</v>
      </c>
      <c r="R45" s="29">
        <v>214</v>
      </c>
      <c r="S45" s="29">
        <v>175</v>
      </c>
      <c r="T45" s="29">
        <v>77</v>
      </c>
      <c r="U45" s="52">
        <v>28119</v>
      </c>
      <c r="V45" s="29">
        <v>13381</v>
      </c>
      <c r="W45" s="29">
        <v>5897</v>
      </c>
      <c r="X45" s="29">
        <v>0</v>
      </c>
      <c r="Y45" s="29">
        <v>8841</v>
      </c>
      <c r="Z45" s="29" ph="1">
        <v>2310</v>
      </c>
      <c r="AA45" s="54" t="s">
        <v>31</v>
      </c>
    </row>
    <row r="46" spans="1:27" ht="30" customHeight="1" x14ac:dyDescent="0.15">
      <c r="A46" s="36">
        <v>29</v>
      </c>
      <c r="B46" s="31" t="s">
        <v>82</v>
      </c>
      <c r="C46" s="31" t="s">
        <v>85</v>
      </c>
      <c r="D46" s="31" t="s">
        <v>13</v>
      </c>
      <c r="E46" s="31" t="s">
        <v>57</v>
      </c>
      <c r="F46" s="31"/>
      <c r="G46" s="28">
        <v>230</v>
      </c>
      <c r="H46" s="28">
        <v>15</v>
      </c>
      <c r="I46" s="28">
        <v>6</v>
      </c>
      <c r="J46" s="31" t="s">
        <v>96</v>
      </c>
      <c r="K46" s="31" t="s">
        <v>101</v>
      </c>
      <c r="L46" s="31" t="s">
        <v>109</v>
      </c>
      <c r="M46" s="28">
        <v>2882</v>
      </c>
      <c r="N46" s="28">
        <v>0</v>
      </c>
      <c r="O46" s="28">
        <v>0</v>
      </c>
      <c r="P46" s="28">
        <v>2882</v>
      </c>
      <c r="Q46" s="28">
        <v>36</v>
      </c>
      <c r="R46" s="28">
        <v>24</v>
      </c>
      <c r="S46" s="28">
        <v>2</v>
      </c>
      <c r="T46" s="28">
        <v>1</v>
      </c>
      <c r="U46" s="55">
        <v>296</v>
      </c>
      <c r="V46" s="28">
        <v>261</v>
      </c>
      <c r="W46" s="28">
        <v>35</v>
      </c>
      <c r="X46" s="28">
        <v>0</v>
      </c>
      <c r="Y46" s="28">
        <v>0</v>
      </c>
      <c r="Z46" s="28">
        <v>2310</v>
      </c>
      <c r="AA46" s="57" t="s">
        <v>31</v>
      </c>
    </row>
    <row r="47" spans="1:27" ht="15" customHeight="1" x14ac:dyDescent="0.15">
      <c r="A47" s="60" t="s">
        <v>27</v>
      </c>
      <c r="B47" s="61"/>
      <c r="C47" s="61"/>
      <c r="D47" s="4"/>
      <c r="E47" s="4"/>
      <c r="F47" s="4"/>
      <c r="G47" s="12">
        <f>SUM(G45:G46)</f>
        <v>750</v>
      </c>
      <c r="H47" s="12">
        <f>SUM(H45:H46)</f>
        <v>216</v>
      </c>
      <c r="I47" s="12">
        <f>SUM(I45:I46)</f>
        <v>175</v>
      </c>
      <c r="J47" s="3"/>
      <c r="K47" s="3"/>
      <c r="L47" s="4"/>
      <c r="M47" s="12">
        <f t="shared" ref="M47:Y47" si="10">SUM(M45:M46)</f>
        <v>19897</v>
      </c>
      <c r="N47" s="12">
        <f t="shared" si="10"/>
        <v>1777</v>
      </c>
      <c r="O47" s="12">
        <f t="shared" si="10"/>
        <v>567</v>
      </c>
      <c r="P47" s="12">
        <f t="shared" si="10"/>
        <v>17553</v>
      </c>
      <c r="Q47" s="12">
        <f t="shared" si="10"/>
        <v>366</v>
      </c>
      <c r="R47" s="12">
        <f t="shared" si="10"/>
        <v>238</v>
      </c>
      <c r="S47" s="12">
        <f t="shared" si="10"/>
        <v>177</v>
      </c>
      <c r="T47" s="12">
        <f t="shared" si="10"/>
        <v>78</v>
      </c>
      <c r="U47" s="12">
        <f t="shared" si="10"/>
        <v>28415</v>
      </c>
      <c r="V47" s="12">
        <f t="shared" si="10"/>
        <v>13642</v>
      </c>
      <c r="W47" s="12">
        <f t="shared" si="10"/>
        <v>5932</v>
      </c>
      <c r="X47" s="12">
        <f t="shared" si="10"/>
        <v>0</v>
      </c>
      <c r="Y47" s="12">
        <f t="shared" si="10"/>
        <v>8841</v>
      </c>
      <c r="Z47" s="12"/>
      <c r="AA47" s="49"/>
    </row>
    <row r="48" spans="1:27" ht="30" customHeight="1" x14ac:dyDescent="0.15">
      <c r="A48" s="37">
        <v>30</v>
      </c>
      <c r="B48" s="34" t="s">
        <v>86</v>
      </c>
      <c r="C48" s="30" t="s">
        <v>87</v>
      </c>
      <c r="D48" s="30" t="s">
        <v>15</v>
      </c>
      <c r="E48" s="30" t="s">
        <v>88</v>
      </c>
      <c r="F48" s="30"/>
      <c r="G48" s="29">
        <v>500</v>
      </c>
      <c r="H48" s="29">
        <v>157</v>
      </c>
      <c r="I48" s="29">
        <v>157</v>
      </c>
      <c r="J48" s="30" t="s">
        <v>96</v>
      </c>
      <c r="K48" s="30" t="s">
        <v>101</v>
      </c>
      <c r="L48" s="30" t="s">
        <v>109</v>
      </c>
      <c r="M48" s="29">
        <v>2349</v>
      </c>
      <c r="N48" s="29">
        <v>1500</v>
      </c>
      <c r="O48" s="29">
        <v>0</v>
      </c>
      <c r="P48" s="29">
        <v>849</v>
      </c>
      <c r="Q48" s="29">
        <v>90</v>
      </c>
      <c r="R48" s="29">
        <v>63</v>
      </c>
      <c r="S48" s="29">
        <v>66.8</v>
      </c>
      <c r="T48" s="29">
        <v>55</v>
      </c>
      <c r="U48" s="52">
        <v>20210</v>
      </c>
      <c r="V48" s="29">
        <v>13472</v>
      </c>
      <c r="W48" s="29">
        <v>6738</v>
      </c>
      <c r="X48" s="29">
        <v>0</v>
      </c>
      <c r="Y48" s="29">
        <v>0</v>
      </c>
      <c r="Z48" s="29">
        <v>1200</v>
      </c>
      <c r="AA48" s="54" t="s">
        <v>112</v>
      </c>
    </row>
    <row r="49" spans="1:27" ht="15" customHeight="1" x14ac:dyDescent="0.15">
      <c r="A49" s="60" t="s">
        <v>27</v>
      </c>
      <c r="B49" s="61"/>
      <c r="C49" s="61"/>
      <c r="D49" s="4"/>
      <c r="E49" s="4"/>
      <c r="F49" s="4"/>
      <c r="G49" s="12">
        <f>SUM(G48)</f>
        <v>500</v>
      </c>
      <c r="H49" s="12">
        <f>SUM(H48)</f>
        <v>157</v>
      </c>
      <c r="I49" s="12">
        <f>SUM(I48)</f>
        <v>157</v>
      </c>
      <c r="J49" s="3"/>
      <c r="K49" s="3"/>
      <c r="L49" s="4"/>
      <c r="M49" s="12">
        <f t="shared" ref="M49:Y49" si="11">SUM(M48)</f>
        <v>2349</v>
      </c>
      <c r="N49" s="12">
        <f t="shared" si="11"/>
        <v>1500</v>
      </c>
      <c r="O49" s="12">
        <f t="shared" si="11"/>
        <v>0</v>
      </c>
      <c r="P49" s="12">
        <f t="shared" si="11"/>
        <v>849</v>
      </c>
      <c r="Q49" s="12">
        <f t="shared" si="11"/>
        <v>90</v>
      </c>
      <c r="R49" s="12">
        <f t="shared" si="11"/>
        <v>63</v>
      </c>
      <c r="S49" s="12">
        <f t="shared" si="11"/>
        <v>66.8</v>
      </c>
      <c r="T49" s="12">
        <f t="shared" si="11"/>
        <v>55</v>
      </c>
      <c r="U49" s="12">
        <f t="shared" si="11"/>
        <v>20210</v>
      </c>
      <c r="V49" s="12">
        <f t="shared" si="11"/>
        <v>13472</v>
      </c>
      <c r="W49" s="12">
        <f t="shared" si="11"/>
        <v>6738</v>
      </c>
      <c r="X49" s="12">
        <f t="shared" si="11"/>
        <v>0</v>
      </c>
      <c r="Y49" s="12">
        <f t="shared" si="11"/>
        <v>0</v>
      </c>
      <c r="Z49" s="12"/>
      <c r="AA49" s="49"/>
    </row>
    <row r="50" spans="1:27" ht="30" customHeight="1" x14ac:dyDescent="0.15">
      <c r="A50" s="37">
        <v>31</v>
      </c>
      <c r="B50" s="34" t="s">
        <v>119</v>
      </c>
      <c r="C50" s="30" t="s">
        <v>89</v>
      </c>
      <c r="D50" s="30" t="s">
        <v>13</v>
      </c>
      <c r="E50" s="30" t="s">
        <v>90</v>
      </c>
      <c r="F50" s="30" t="s">
        <v>58</v>
      </c>
      <c r="G50" s="29">
        <v>700</v>
      </c>
      <c r="H50" s="29">
        <v>167</v>
      </c>
      <c r="I50" s="29">
        <v>167</v>
      </c>
      <c r="J50" s="30" t="s">
        <v>99</v>
      </c>
      <c r="K50" s="30" t="s">
        <v>117</v>
      </c>
      <c r="L50" s="30" t="s">
        <v>109</v>
      </c>
      <c r="M50" s="29">
        <v>11210</v>
      </c>
      <c r="N50" s="29">
        <v>4780</v>
      </c>
      <c r="O50" s="29">
        <v>3052</v>
      </c>
      <c r="P50" s="29">
        <v>3378</v>
      </c>
      <c r="Q50" s="29">
        <v>315</v>
      </c>
      <c r="R50" s="29">
        <v>126</v>
      </c>
      <c r="S50" s="29">
        <v>120</v>
      </c>
      <c r="T50" s="29">
        <v>64</v>
      </c>
      <c r="U50" s="52">
        <v>23429</v>
      </c>
      <c r="V50" s="29">
        <v>11435</v>
      </c>
      <c r="W50" s="29">
        <v>991</v>
      </c>
      <c r="X50" s="29">
        <v>610</v>
      </c>
      <c r="Y50" s="29">
        <v>10393</v>
      </c>
      <c r="Z50" s="29">
        <v>1804</v>
      </c>
      <c r="AA50" s="54" t="s">
        <v>113</v>
      </c>
    </row>
    <row r="51" spans="1:27" ht="30" customHeight="1" x14ac:dyDescent="0.15">
      <c r="A51" s="36">
        <v>32</v>
      </c>
      <c r="B51" s="35" t="s">
        <v>119</v>
      </c>
      <c r="C51" s="31" t="s">
        <v>91</v>
      </c>
      <c r="D51" s="31" t="s">
        <v>13</v>
      </c>
      <c r="E51" s="31" t="s">
        <v>92</v>
      </c>
      <c r="F51" s="31" t="s">
        <v>120</v>
      </c>
      <c r="G51" s="28">
        <v>1590</v>
      </c>
      <c r="H51" s="28">
        <v>1080</v>
      </c>
      <c r="I51" s="28">
        <v>1076</v>
      </c>
      <c r="J51" s="31" t="s">
        <v>164</v>
      </c>
      <c r="K51" s="31" t="s">
        <v>108</v>
      </c>
      <c r="L51" s="31" t="s">
        <v>109</v>
      </c>
      <c r="M51" s="28">
        <v>42490</v>
      </c>
      <c r="N51" s="28">
        <v>21</v>
      </c>
      <c r="O51" s="28">
        <v>3810</v>
      </c>
      <c r="P51" s="28">
        <v>38659</v>
      </c>
      <c r="Q51" s="28">
        <v>436</v>
      </c>
      <c r="R51" s="28">
        <v>405</v>
      </c>
      <c r="S51" s="28">
        <v>403</v>
      </c>
      <c r="T51" s="28">
        <v>247</v>
      </c>
      <c r="U51" s="55">
        <v>90049</v>
      </c>
      <c r="V51" s="28">
        <v>73972</v>
      </c>
      <c r="W51" s="28">
        <v>10381</v>
      </c>
      <c r="X51" s="28">
        <v>3131</v>
      </c>
      <c r="Y51" s="28">
        <v>2565</v>
      </c>
      <c r="Z51" s="28">
        <v>1804</v>
      </c>
      <c r="AA51" s="57" t="s">
        <v>113</v>
      </c>
    </row>
    <row r="52" spans="1:27" ht="15" customHeight="1" x14ac:dyDescent="0.15">
      <c r="A52" s="60" t="s">
        <v>27</v>
      </c>
      <c r="B52" s="61"/>
      <c r="C52" s="61"/>
      <c r="D52" s="4"/>
      <c r="E52" s="4"/>
      <c r="F52" s="4"/>
      <c r="G52" s="12">
        <f>SUM(G50:G51)</f>
        <v>2290</v>
      </c>
      <c r="H52" s="12">
        <f>SUM(H50:H51)</f>
        <v>1247</v>
      </c>
      <c r="I52" s="12">
        <f>SUM(I50:I51)</f>
        <v>1243</v>
      </c>
      <c r="J52" s="3"/>
      <c r="K52" s="3"/>
      <c r="L52" s="4"/>
      <c r="M52" s="12">
        <f t="shared" ref="M52:Y52" si="12">SUM(M50:M51)</f>
        <v>53700</v>
      </c>
      <c r="N52" s="12">
        <f t="shared" si="12"/>
        <v>4801</v>
      </c>
      <c r="O52" s="12">
        <f t="shared" si="12"/>
        <v>6862</v>
      </c>
      <c r="P52" s="12">
        <f t="shared" si="12"/>
        <v>42037</v>
      </c>
      <c r="Q52" s="12">
        <f t="shared" si="12"/>
        <v>751</v>
      </c>
      <c r="R52" s="12">
        <f t="shared" si="12"/>
        <v>531</v>
      </c>
      <c r="S52" s="12">
        <f t="shared" si="12"/>
        <v>523</v>
      </c>
      <c r="T52" s="12">
        <f t="shared" si="12"/>
        <v>311</v>
      </c>
      <c r="U52" s="12">
        <f t="shared" si="12"/>
        <v>113478</v>
      </c>
      <c r="V52" s="12">
        <f t="shared" si="12"/>
        <v>85407</v>
      </c>
      <c r="W52" s="12">
        <f t="shared" si="12"/>
        <v>11372</v>
      </c>
      <c r="X52" s="12">
        <f t="shared" si="12"/>
        <v>3741</v>
      </c>
      <c r="Y52" s="12">
        <f t="shared" si="12"/>
        <v>12958</v>
      </c>
      <c r="Z52" s="12" t="s">
        <v>94</v>
      </c>
      <c r="AA52" s="49"/>
    </row>
    <row r="53" spans="1:27" ht="15" customHeight="1" x14ac:dyDescent="0.15">
      <c r="A53" s="58" t="s">
        <v>93</v>
      </c>
      <c r="B53" s="59"/>
      <c r="C53" s="59"/>
      <c r="D53" s="9"/>
      <c r="E53" s="44"/>
      <c r="F53" s="44"/>
      <c r="G53" s="10">
        <f>G13+G18+G22+G25+G27+G29+G31+G33+G36+G44+G47+G49+G52</f>
        <v>33766</v>
      </c>
      <c r="H53" s="10">
        <f t="shared" ref="H53:I53" si="13">H13+H18+H22+H25+H27+H29+H31+H33+H36+H44+H47+H49+H52</f>
        <v>20316</v>
      </c>
      <c r="I53" s="10">
        <f t="shared" si="13"/>
        <v>20047</v>
      </c>
      <c r="J53" s="19"/>
      <c r="K53" s="19"/>
      <c r="L53" s="20"/>
      <c r="M53" s="10">
        <f t="shared" ref="M53:Y53" si="14">M13+M18+M22+M25+M27+M29+M31+M33+M36+M44+M47+M49+M52</f>
        <v>548417</v>
      </c>
      <c r="N53" s="10">
        <f t="shared" si="14"/>
        <v>72622</v>
      </c>
      <c r="O53" s="10">
        <f t="shared" si="14"/>
        <v>37066</v>
      </c>
      <c r="P53" s="10">
        <f t="shared" si="14"/>
        <v>438729</v>
      </c>
      <c r="Q53" s="10">
        <f t="shared" si="14"/>
        <v>16102</v>
      </c>
      <c r="R53" s="42">
        <f t="shared" si="14"/>
        <v>11601</v>
      </c>
      <c r="S53" s="10">
        <f>S13+S18+S22+S25+S27+S29+S31+S33+S36+S44+S47+S49+S52</f>
        <v>12897.4</v>
      </c>
      <c r="T53" s="10">
        <f>T13+T18+T22+T25+T27+T29+T31+T33+T36+T44+T47+T49+T52</f>
        <v>8909</v>
      </c>
      <c r="U53" s="10">
        <f t="shared" si="14"/>
        <v>3251994</v>
      </c>
      <c r="V53" s="10">
        <f t="shared" si="14"/>
        <v>1811861</v>
      </c>
      <c r="W53" s="10">
        <f t="shared" si="14"/>
        <v>390614</v>
      </c>
      <c r="X53" s="10">
        <f>X13+X18+X22+X25+X27+X29+X31+X33+X36+X44+X47+X49+X52</f>
        <v>293931</v>
      </c>
      <c r="Y53" s="10">
        <f t="shared" si="14"/>
        <v>755588</v>
      </c>
      <c r="Z53" s="21"/>
      <c r="AA53" s="11"/>
    </row>
    <row r="56" spans="1:27" ht="15" customHeight="1" x14ac:dyDescent="0.15">
      <c r="Z56" s="1" ph="1"/>
    </row>
    <row r="67" spans="26:26" ht="15" customHeight="1" x14ac:dyDescent="0.15">
      <c r="Z67" s="1" ph="1"/>
    </row>
    <row r="78" spans="26:26" ht="15" customHeight="1" x14ac:dyDescent="0.15">
      <c r="Z78" s="1" ph="1"/>
    </row>
    <row r="89" spans="26:26" ht="15" customHeight="1" x14ac:dyDescent="0.15">
      <c r="Z89" s="1" ph="1"/>
    </row>
  </sheetData>
  <sheetProtection selectLockedCells="1" selectUnlockedCells="1"/>
  <mergeCells count="47">
    <mergeCell ref="P5:P6"/>
    <mergeCell ref="N4:P4"/>
    <mergeCell ref="Q4:R4"/>
    <mergeCell ref="Q5:Q6"/>
    <mergeCell ref="R5:R6"/>
    <mergeCell ref="F5:F7"/>
    <mergeCell ref="V4:Y4"/>
    <mergeCell ref="V5:W5"/>
    <mergeCell ref="L4:L7"/>
    <mergeCell ref="J4:J7"/>
    <mergeCell ref="S5:S6"/>
    <mergeCell ref="T5:T6"/>
    <mergeCell ref="S4:T4"/>
    <mergeCell ref="U4:U6"/>
    <mergeCell ref="X5:X6"/>
    <mergeCell ref="Y5:Y6"/>
    <mergeCell ref="H4:H6"/>
    <mergeCell ref="I4:I6"/>
    <mergeCell ref="M4:M6"/>
    <mergeCell ref="N5:N6"/>
    <mergeCell ref="O5:O6"/>
    <mergeCell ref="A18:C18"/>
    <mergeCell ref="A22:C22"/>
    <mergeCell ref="A25:C25"/>
    <mergeCell ref="A1:AA2"/>
    <mergeCell ref="A13:C13"/>
    <mergeCell ref="C5:C7"/>
    <mergeCell ref="D5:D7"/>
    <mergeCell ref="E5:E7"/>
    <mergeCell ref="B5:B7"/>
    <mergeCell ref="G4:G6"/>
    <mergeCell ref="A4:A7"/>
    <mergeCell ref="B4:D4"/>
    <mergeCell ref="E4:F4"/>
    <mergeCell ref="K4:K7"/>
    <mergeCell ref="AA5:AA7"/>
    <mergeCell ref="Z4:AA4"/>
    <mergeCell ref="A27:C27"/>
    <mergeCell ref="A47:C47"/>
    <mergeCell ref="A49:C49"/>
    <mergeCell ref="A52:C52"/>
    <mergeCell ref="A44:C44"/>
    <mergeCell ref="A53:C53"/>
    <mergeCell ref="A29:C29"/>
    <mergeCell ref="A31:C31"/>
    <mergeCell ref="A33:C33"/>
    <mergeCell ref="A36:C36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scale="67" firstPageNumber="58" fitToHeight="0" pageOrder="overThenDown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簡水</vt:lpstr>
      <vt:lpstr>Excel_BuiltIn__FilterDatabase_1</vt:lpstr>
      <vt:lpstr>簡水!Print_Titles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2024-05-27T01:35:15Z</cp:lastPrinted>
  <dcterms:created xsi:type="dcterms:W3CDTF">2012-03-30T02:05:58Z</dcterms:created>
  <dcterms:modified xsi:type="dcterms:W3CDTF">2024-05-31T02:36:08Z</dcterms:modified>
</cp:coreProperties>
</file>