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1_水道事業（簡水含む）\"/>
    </mc:Choice>
  </mc:AlternateContent>
  <workbookProtection workbookAlgorithmName="SHA-512" workbookHashValue="kyEVKvPLknfV+XT5Ul4eIYgl+EYF/DHxghZg0iAyuN06PDhkr5MQg3ZeCpfLpkwqsXe3Bl59fPfDElgcWxKAfA==" workbookSaltValue="F6TUY1pF8JKThQiF7jL2Iw=="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<sst xmlns="http://schemas.openxmlformats.org/spreadsheetml/2006/main" count="228" uniqueCount="113">
  <si>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</si>
  <si>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</si>
  <si>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</si>
  <si>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</si>
  <si>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</si>
  <si>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</si>
  <si>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</si>
  <si>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</si>
  <si>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</si>
  <si>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</si>
  <si>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</si>
  <si>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</si>
  <si>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</si>
  <si>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</si>
  <si>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</si>
  <si>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</si>
  <si>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</si>
  <si>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</si>
  <si>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</si>
  <si>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</si>
  <si>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</si>
  <si>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</si>
  <si>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</si>
  <si>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</si>
  <si>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</si>
  <si>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</si>
  <si>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</si>
  <si>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</si>
  <si>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</si>
  <si>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</si>
  <si>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</si>
  <si>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</si>
  <si>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</si>
  <si>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</si>
  <si>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</si>
  <si>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</si>
  <si>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</si>
  <si>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</si>
  <si>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</si>
  <si>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</si>
  <si>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</si>
  <si>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</si>
  <si>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</si>
  <si>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</si>
  <si>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</si>
  <si>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</si>
  <si>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</si>
  <si>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</si>
  <si>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</si>
  <si>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</si>
  <si>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</si>
  <si>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</si>
  <si>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</si>
  <si>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</si>
  <si>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</si>
  <si>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</si>
  <si>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</si>
  <si>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</si>
  <si>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</si>
  <si>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</si>
  <si>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</si>
  <si>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</si>
  <si>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</si>
  <si>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</si>
  <si>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</si>
  <si>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</si>
  <si>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</si>
  <si>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</si>
  <si>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</si>
  <si>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</si>
  <si>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</si>
  <si>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</si>
  <si>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</si>
  <si>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</si>
  <si>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</si>
  <si>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</si>
  <si>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</si>
  <si>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</si>
  <si>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</si>
  <si>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</si>
  <si>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</si>
  <si>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</si>
  <si>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</si>
  <si>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</si>
  <si>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</si>
  <si>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</si>
  <si>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</si>
  <si>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</si>
  <si>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</si>
  <si>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</si>
  <si>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</si>
  <si>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</si>
  <si>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</si>
  <si>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米沢市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</si>
  <si>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</si>
  <si>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</si>
  <si>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</si>
  <si>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</si>
  <si>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</si>
  <si>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</si>
  <si>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</si>
  <si>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</si>
  <si>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</si>
  <si>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</si>
  <si>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</si>
  <si>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</si>
  <si>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</si>
  <si>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</si>
  <si>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</si>
  <si>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</si>
  <si>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①有形固定資産減価償却率は、類似団体平均値と比較して高い水準にあり、毎年上昇していることから、老朽化した施設・設備を計画的に更新していく必要がある。
　②管路経年化率は低い水準であり、③管路更新率も類似団体と比較して低くなっている。近い将来、第7次拡張事業期（S56～S60）に急速に整備された管路が一斉に老朽化し、管路経年化率が大幅に上昇することが予想されるため、アセットマネジメントの活用等により、計画的かつ効率的な施設・設備の更新を行っていく必要がある。</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3" eb="25">
      <t>ヒカク</t>
    </rPh>
    <rPh sb="27" eb="28">
      <t>タカ</t>
    </rPh>
    <rPh sb="29" eb="31">
      <t>スイジュン</t>
    </rPh>
    <rPh sb="35" eb="37">
      <t>マイトシ</t>
    </rPh>
    <rPh sb="37" eb="39">
      <t>ジョウショウ</t>
    </rPh>
    <rPh sb="48" eb="51">
      <t>ロウキュウカ</t>
    </rPh>
    <rPh sb="53" eb="55">
      <t>シセツ</t>
    </rPh>
    <rPh sb="56" eb="58">
      <t>セツビ</t>
    </rPh>
    <rPh sb="59" eb="62">
      <t>ケイカクテキ</t>
    </rPh>
    <rPh sb="63" eb="65">
      <t>コウシン</t>
    </rPh>
    <rPh sb="69" eb="71">
      <t>ヒツヨウ</t>
    </rPh>
    <rPh sb="78" eb="80">
      <t>カンロ</t>
    </rPh>
    <rPh sb="80" eb="83">
      <t>ケイネンカ</t>
    </rPh>
    <rPh sb="83" eb="84">
      <t>リツ</t>
    </rPh>
    <rPh sb="85" eb="86">
      <t>ヒク</t>
    </rPh>
    <rPh sb="87" eb="89">
      <t>スイジュン</t>
    </rPh>
    <rPh sb="94" eb="96">
      <t>カンロ</t>
    </rPh>
    <rPh sb="96" eb="98">
      <t>コウシン</t>
    </rPh>
    <rPh sb="98" eb="99">
      <t>リツ</t>
    </rPh>
    <rPh sb="100" eb="102">
      <t>ルイジ</t>
    </rPh>
    <rPh sb="102" eb="104">
      <t>ダンタイ</t>
    </rPh>
    <rPh sb="105" eb="107">
      <t>ヒカク</t>
    </rPh>
    <rPh sb="109" eb="110">
      <t>ヒク</t>
    </rPh>
    <rPh sb="117" eb="118">
      <t>チカ</t>
    </rPh>
    <rPh sb="119" eb="121">
      <t>ショウライ</t>
    </rPh>
    <rPh sb="122" eb="123">
      <t>ダイ</t>
    </rPh>
    <rPh sb="124" eb="125">
      <t>ジ</t>
    </rPh>
    <rPh sb="125" eb="127">
      <t>カクチョウ</t>
    </rPh>
    <rPh sb="127" eb="129">
      <t>ジギョウ</t>
    </rPh>
    <phoneticPr fontId="4"/>
  </si>
  <si>
    <t>　①経常収支比率、⑤料金回収率は、100％を超え、かつ類似団体と比較し高くなっている。このことから、費用が水道料金等の収益によって賄われており、経営の健全性が確保できている。
　③流動比率が上がった理由は、投資有価証券の満期償還により、現金預金が増えたことによるものである。
　④企業債残高対給水収益比率は類似団体より低い値を継続的に維持しており、企業債に頼らない健全な経営状態にある。今後も効率的、計画的な経営により更新投資に充てる財源確保につなげる。
　⑥給水原価は、有収水量密度が全国以下となっており、配水に係るコストが高いため、類似団体と比較して、高くなっている。
　⑦施設利用率は、類似団体平均値を上回っているが、⑧有収率が低く、施設の稼働状況が収益に有効に反映されていないといえる。早期に原因を特定するとともに、引続き計画的な管路更新と定期的な漏水調査を行い、有収率の向上に努める。</t>
    <rPh sb="2" eb="4">
      <t>ケイジョウ</t>
    </rPh>
    <rPh sb="4" eb="6">
      <t>シュウシ</t>
    </rPh>
    <rPh sb="6" eb="8">
      <t>ヒリツ</t>
    </rPh>
    <rPh sb="10" eb="12">
      <t>リョウキン</t>
    </rPh>
    <rPh sb="12" eb="14">
      <t>カイシュウ</t>
    </rPh>
    <rPh sb="14" eb="15">
      <t>リツ</t>
    </rPh>
    <rPh sb="22" eb="23">
      <t>コ</t>
    </rPh>
    <rPh sb="27" eb="29">
      <t>ルイジ</t>
    </rPh>
    <rPh sb="29" eb="31">
      <t>ダンタイ</t>
    </rPh>
    <rPh sb="32" eb="34">
      <t>ヒカク</t>
    </rPh>
    <rPh sb="35" eb="36">
      <t>タカ</t>
    </rPh>
    <rPh sb="50" eb="52">
      <t>ヒヨウ</t>
    </rPh>
    <rPh sb="53" eb="55">
      <t>スイドウ</t>
    </rPh>
    <rPh sb="55" eb="57">
      <t>リョウキン</t>
    </rPh>
    <rPh sb="57" eb="58">
      <t>トウ</t>
    </rPh>
    <rPh sb="59" eb="61">
      <t>シュウエキ</t>
    </rPh>
    <rPh sb="65" eb="66">
      <t>マカナ</t>
    </rPh>
    <rPh sb="72" eb="74">
      <t>ケイエイ</t>
    </rPh>
    <rPh sb="75" eb="78">
      <t>ケンゼンセイ</t>
    </rPh>
    <rPh sb="79" eb="81">
      <t>カクホ</t>
    </rPh>
    <rPh sb="90" eb="92">
      <t>リュウドウ</t>
    </rPh>
    <rPh sb="92" eb="94">
      <t>ヒリツ</t>
    </rPh>
    <rPh sb="95" eb="96">
      <t>ア</t>
    </rPh>
    <rPh sb="99" eb="101">
      <t>リユウ</t>
    </rPh>
    <rPh sb="103" eb="105">
      <t>トウシ</t>
    </rPh>
    <rPh sb="105" eb="107">
      <t>ユウカ</t>
    </rPh>
    <rPh sb="107" eb="109">
      <t>ショウケン</t>
    </rPh>
    <rPh sb="110" eb="112">
      <t>マンキ</t>
    </rPh>
    <rPh sb="112" eb="114">
      <t>ショウカン</t>
    </rPh>
    <rPh sb="118" eb="120">
      <t>ゲンキン</t>
    </rPh>
    <rPh sb="120" eb="122">
      <t>ヨキン</t>
    </rPh>
    <rPh sb="123" eb="124">
      <t>フ</t>
    </rPh>
    <rPh sb="140" eb="142">
      <t>キギョウ</t>
    </rPh>
    <rPh sb="142" eb="143">
      <t>サイ</t>
    </rPh>
    <rPh sb="143" eb="145">
      <t>ザンダカ</t>
    </rPh>
    <rPh sb="145" eb="146">
      <t>タイ</t>
    </rPh>
    <rPh sb="146" eb="148">
      <t>キュウスイ</t>
    </rPh>
    <rPh sb="148" eb="150">
      <t>シュウエキ</t>
    </rPh>
    <rPh sb="150" eb="152">
      <t>ヒリツ</t>
    </rPh>
    <rPh sb="153" eb="155">
      <t>ルイジ</t>
    </rPh>
    <rPh sb="155" eb="157">
      <t>ダンタイ</t>
    </rPh>
    <rPh sb="159" eb="160">
      <t>ヒク</t>
    </rPh>
    <rPh sb="161" eb="162">
      <t>アタイ</t>
    </rPh>
    <rPh sb="163" eb="166">
      <t>ケイゾクテキ</t>
    </rPh>
    <rPh sb="167" eb="169">
      <t>イジ</t>
    </rPh>
    <rPh sb="174" eb="176">
      <t>キギョウ</t>
    </rPh>
    <rPh sb="176" eb="177">
      <t>サイ</t>
    </rPh>
    <rPh sb="178" eb="179">
      <t>タヨ</t>
    </rPh>
    <rPh sb="182" eb="184">
      <t>ケンゼン</t>
    </rPh>
    <rPh sb="185" eb="187">
      <t>ケイエイ</t>
    </rPh>
    <rPh sb="187" eb="189">
      <t>ジョウタイ</t>
    </rPh>
    <rPh sb="193" eb="195">
      <t>コンゴ</t>
    </rPh>
    <rPh sb="196" eb="199">
      <t>コウリツテキ</t>
    </rPh>
    <rPh sb="200" eb="203">
      <t>ケイカクテキ</t>
    </rPh>
    <rPh sb="204" eb="206">
      <t>ケイエイ</t>
    </rPh>
    <rPh sb="209" eb="211">
      <t>コウシン</t>
    </rPh>
    <rPh sb="211" eb="213">
      <t>トウシ</t>
    </rPh>
    <rPh sb="214" eb="215">
      <t>ア</t>
    </rPh>
    <rPh sb="217" eb="219">
      <t>ザイゲン</t>
    </rPh>
    <rPh sb="219" eb="221">
      <t>カクホ</t>
    </rPh>
    <rPh sb="230" eb="232">
      <t>キュウスイ</t>
    </rPh>
    <rPh sb="232" eb="234">
      <t>ゲンカ</t>
    </rPh>
    <rPh sb="236" eb="238">
      <t>ユウシュウ</t>
    </rPh>
    <rPh sb="238" eb="240">
      <t>スイリョウ</t>
    </rPh>
    <rPh sb="240" eb="242">
      <t>ミツド</t>
    </rPh>
    <rPh sb="243" eb="245">
      <t>ゼンコク</t>
    </rPh>
    <rPh sb="245" eb="247">
      <t>イカ</t>
    </rPh>
    <rPh sb="254" eb="256">
      <t>ハイスイ</t>
    </rPh>
    <rPh sb="257" eb="258">
      <t>カカ</t>
    </rPh>
    <rPh sb="263" eb="264">
      <t>タカ</t>
    </rPh>
    <rPh sb="268" eb="270">
      <t>ルイジ</t>
    </rPh>
    <rPh sb="270" eb="272">
      <t>ダンタイ</t>
    </rPh>
    <rPh sb="273" eb="275">
      <t>ヒカク</t>
    </rPh>
    <rPh sb="278" eb="279">
      <t>タカ</t>
    </rPh>
    <rPh sb="289" eb="291">
      <t>シセツ</t>
    </rPh>
    <rPh sb="291" eb="293">
      <t>リヨウ</t>
    </rPh>
    <rPh sb="293" eb="294">
      <t>リツ</t>
    </rPh>
    <rPh sb="296" eb="298">
      <t>ルイジ</t>
    </rPh>
    <rPh sb="298" eb="300">
      <t>ダンタイ</t>
    </rPh>
    <rPh sb="300" eb="303">
      <t>ヘイキンチ</t>
    </rPh>
    <rPh sb="304" eb="306">
      <t>ウワマワ</t>
    </rPh>
    <rPh sb="313" eb="316">
      <t>ユウシュウリツ</t>
    </rPh>
    <rPh sb="317" eb="318">
      <t>ヒク</t>
    </rPh>
    <rPh sb="320" eb="322">
      <t>シセツ</t>
    </rPh>
    <rPh sb="323" eb="325">
      <t>カドウ</t>
    </rPh>
    <rPh sb="325" eb="327">
      <t>ジョウキョウ</t>
    </rPh>
    <rPh sb="328" eb="330">
      <t>シュウエキ</t>
    </rPh>
    <rPh sb="331" eb="333">
      <t>ユウコウ</t>
    </rPh>
    <rPh sb="334" eb="336">
      <t>ハンエイ</t>
    </rPh>
    <rPh sb="347" eb="349">
      <t>ソウキ</t>
    </rPh>
    <rPh sb="350" eb="352">
      <t>ゲンイン</t>
    </rPh>
    <rPh sb="353" eb="355">
      <t>トクテイ</t>
    </rPh>
    <rPh sb="362" eb="363">
      <t>ヒ</t>
    </rPh>
    <rPh sb="363" eb="364">
      <t>ツヅ</t>
    </rPh>
    <rPh sb="365" eb="368">
      <t>ケイカクテキ</t>
    </rPh>
    <rPh sb="369" eb="371">
      <t>カンロ</t>
    </rPh>
    <rPh sb="371" eb="373">
      <t>コウシン</t>
    </rPh>
    <rPh sb="374" eb="377">
      <t>テイキテキ</t>
    </rPh>
    <rPh sb="378" eb="380">
      <t>ロウスイ</t>
    </rPh>
    <rPh sb="380" eb="382">
      <t>チョウサ</t>
    </rPh>
    <rPh sb="383" eb="384">
      <t>オコナ</t>
    </rPh>
    <rPh sb="386" eb="389">
      <t>ユウシュウリツ</t>
    </rPh>
    <rPh sb="390" eb="392">
      <t>コウジョウ</t>
    </rPh>
    <rPh sb="393" eb="394">
      <t>ツト</t>
    </rPh>
    <phoneticPr fontId="4"/>
  </si>
  <si>
    <t>　経常収支比率、流動比率、料金回収率等が、類似団体と比較して高いことから、現状では経営の健全性が保たれているといえる。
　しかし今後は、人口減少等による給水収益の減少が見込まれるため、資産の適切な維持管理を行うとともに、施設の統廃合や、適正規模での更新、更に、周辺団体との広域連携等、経費削減に努める必要がある。
　また、有収率向上のため、老朽管の布設替えや漏水調査を計画的・積極的に行っていく。</t>
    <rPh sb="1" eb="3">
      <t>ケイジョウ</t>
    </rPh>
    <rPh sb="3" eb="5">
      <t>シュウシ</t>
    </rPh>
    <rPh sb="5" eb="7">
      <t>ヒリツ</t>
    </rPh>
    <rPh sb="8" eb="10">
      <t>リュウドウ</t>
    </rPh>
    <rPh sb="10" eb="12">
      <t>ヒリツ</t>
    </rPh>
    <rPh sb="13" eb="15">
      <t>リョウキン</t>
    </rPh>
    <rPh sb="15" eb="17">
      <t>カイシュウ</t>
    </rPh>
    <rPh sb="17" eb="18">
      <t>リツ</t>
    </rPh>
    <rPh sb="18" eb="19">
      <t>トウ</t>
    </rPh>
    <rPh sb="21" eb="23">
      <t>ルイジ</t>
    </rPh>
    <rPh sb="23" eb="25">
      <t>ダンタイ</t>
    </rPh>
    <rPh sb="26" eb="28">
      <t>ヒカク</t>
    </rPh>
    <rPh sb="30" eb="31">
      <t>タカ</t>
    </rPh>
    <rPh sb="37" eb="39">
      <t>ゲンジョウ</t>
    </rPh>
    <rPh sb="41" eb="43">
      <t>ケイエイ</t>
    </rPh>
    <rPh sb="44" eb="47">
      <t>ケンゼンセイ</t>
    </rPh>
    <rPh sb="48" eb="49">
      <t>タモ</t>
    </rPh>
    <rPh sb="64" eb="66">
      <t>コンゴ</t>
    </rPh>
    <rPh sb="68" eb="70">
      <t>ジンコウ</t>
    </rPh>
    <rPh sb="70" eb="72">
      <t>ゲンショウ</t>
    </rPh>
    <rPh sb="72" eb="73">
      <t>トウ</t>
    </rPh>
    <rPh sb="76" eb="78">
      <t>キュウスイ</t>
    </rPh>
    <rPh sb="78" eb="80">
      <t>シュウエキ</t>
    </rPh>
    <rPh sb="81" eb="83">
      <t>ゲンショウ</t>
    </rPh>
    <rPh sb="84" eb="86">
      <t>ミコ</t>
    </rPh>
    <rPh sb="92" eb="94">
      <t>シサン</t>
    </rPh>
    <rPh sb="95" eb="97">
      <t>テキセツ</t>
    </rPh>
    <rPh sb="98" eb="100">
      <t>イジ</t>
    </rPh>
    <rPh sb="100" eb="102">
      <t>カンリ</t>
    </rPh>
    <rPh sb="103" eb="104">
      <t>オコナ</t>
    </rPh>
    <rPh sb="110" eb="112">
      <t>シセツ</t>
    </rPh>
    <rPh sb="113" eb="116">
      <t>トウハイゴウ</t>
    </rPh>
    <rPh sb="118" eb="120">
      <t>テキセイ</t>
    </rPh>
    <rPh sb="120" eb="122">
      <t>キボ</t>
    </rPh>
    <rPh sb="124" eb="126">
      <t>コウシン</t>
    </rPh>
    <rPh sb="127" eb="128">
      <t>サラ</t>
    </rPh>
    <rPh sb="130" eb="132">
      <t>シュウヘン</t>
    </rPh>
    <rPh sb="132" eb="134">
      <t>ダンタイ</t>
    </rPh>
    <rPh sb="136" eb="138">
      <t>コウイキ</t>
    </rPh>
    <rPh sb="138" eb="140">
      <t>レンケイ</t>
    </rPh>
    <rPh sb="140" eb="141">
      <t>ナド</t>
    </rPh>
    <rPh sb="142" eb="144">
      <t>ケイヒ</t>
    </rPh>
    <rPh sb="144" eb="146">
      <t>サクゲン</t>
    </rPh>
    <rPh sb="147" eb="148">
      <t>ツト</t>
    </rPh>
    <rPh sb="150" eb="152">
      <t>ヒツヨウ</t>
    </rPh>
    <rPh sb="161" eb="164">
      <t>ユウシュウリツ</t>
    </rPh>
    <rPh sb="164" eb="166">
      <t>コウジョウ</t>
    </rPh>
    <rPh sb="170" eb="172">
      <t>ロウキュウ</t>
    </rPh>
    <rPh sb="172" eb="173">
      <t>カン</t>
    </rPh>
    <rPh sb="174" eb="176">
      <t>フセツ</t>
    </rPh>
    <rPh sb="176" eb="177">
      <t>カ</t>
    </rPh>
    <rPh sb="179" eb="181">
      <t>ロウスイ</t>
    </rPh>
    <rPh sb="181" eb="183">
      <t>チョウサ</t>
    </rPh>
    <rPh sb="184" eb="187">
      <t>ケイカクテキ</t>
    </rPh>
    <rPh sb="188" eb="191">
      <t>セッキョクテキ</t>
    </rPh>
    <rPh sb="192" eb="1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</si>
</sst>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0.55000000000000004</c:v>
                </c:pt>
                <c:pt idx="1">
                  <c:v>0.61</c:v>
                </c:pt>
                <c:pt idx="2">
                  <c:v>0.59</c:v>
                </c:pt>
                <c:pt idx="3">
                  <c:v>0.43</c:v>
                </c:pt>
                <c:pt idx="4">
                  <c:v>0.53</c:v>
                </c:pt>
              </c:numCache>
            </c:numRef>
          </c:val>
          <c:extLst xmlns:c16r2="http://schemas.microsoft.com/office/drawing/2015/06/chart">
            <c:ext xmlns:c16="http://schemas.microsoft.com/office/drawing/2014/chart" uri="{C3380CC4-5D6E-409C-BE32-E72D297353CC}">
              <c16:uniqueId val="{00000000-5E8C-4F9D-BE15-4D1A12AC6F2C}"/>
            </c:ext>
          </c:extLst>
        </c:ser>
        <c:dLbls>
          <c:showLegendKey val="0"/>
          <c:showVal val="0"/>
          <c:showCatName val="0"/>
          <c:showSerName val="0"/>
          <c:showPercent val="0"/>
          <c:showBubbleSize val="0"/>
        </c:dLbls>
        <c:gapWidth val="150"/>
        <c:axId val="134383984"/>
        <c:axId val="13438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5E8C-4F9D-BE15-4D1A12AC6F2C}"/>
            </c:ext>
          </c:extLst>
        </c:ser>
        <c:dLbls>
          <c:showLegendKey val="0"/>
          <c:showVal val="0"/>
          <c:showCatName val="0"/>
          <c:showSerName val="0"/>
          <c:showPercent val="0"/>
          <c:showBubbleSize val="0"/>
        </c:dLbls>
        <c:marker val="1"/>
        <c:smooth val="0"/>
        <c:axId val="134383984"/>
        <c:axId val="134385552"/>
      </c:lineChart>
      <c:dateAx>
        <c:axId val="134383984"/>
        <c:scaling>
          <c:orientation val="minMax"/>
        </c:scaling>
        <c:delete val="1"/>
        <c:axPos val="b"/>
        <c:numFmt formatCode="&quot;H&quot;yy" sourceLinked="1"/>
        <c:majorTickMark val="none"/>
        <c:minorTickMark val="none"/>
        <c:tickLblPos val="none"/>
        <c:crossAx val="134385552"/>
        <c:crosses val="autoZero"/>
        <c:auto val="1"/>
        <c:lblOffset val="100"/>
        <c:baseTimeUnit val="years"/>
      </c:dateAx>
      <c:valAx>
        <c:axId val="13438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8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69.11</c:v>
                </c:pt>
                <c:pt idx="1">
                  <c:v>68.98</c:v>
                </c:pt>
                <c:pt idx="2">
                  <c:v>72.38</c:v>
                </c:pt>
                <c:pt idx="3">
                  <c:v>70.180000000000007</c:v>
                </c:pt>
                <c:pt idx="4">
                  <c:v>71.56</c:v>
                </c:pt>
              </c:numCache>
            </c:numRef>
          </c:val>
          <c:extLst xmlns:c16r2="http://schemas.microsoft.com/office/drawing/2015/06/chart">
            <c:ext xmlns:c16="http://schemas.microsoft.com/office/drawing/2014/chart" uri="{C3380CC4-5D6E-409C-BE32-E72D297353CC}">
              <c16:uniqueId val="{00000000-3D60-46D9-B8D9-A81C88D5619D}"/>
            </c:ext>
          </c:extLst>
        </c:ser>
        <c:dLbls>
          <c:showLegendKey val="0"/>
          <c:showVal val="0"/>
          <c:showCatName val="0"/>
          <c:showSerName val="0"/>
          <c:showPercent val="0"/>
          <c:showBubbleSize val="0"/>
        </c:dLbls>
        <c:gapWidth val="150"/>
        <c:axId val="136055472"/>
        <c:axId val="1360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3D60-46D9-B8D9-A81C88D5619D}"/>
            </c:ext>
          </c:extLst>
        </c:ser>
        <c:dLbls>
          <c:showLegendKey val="0"/>
          <c:showVal val="0"/>
          <c:showCatName val="0"/>
          <c:showSerName val="0"/>
          <c:showPercent val="0"/>
          <c:showBubbleSize val="0"/>
        </c:dLbls>
        <c:marker val="1"/>
        <c:smooth val="0"/>
        <c:axId val="136055472"/>
        <c:axId val="136056256"/>
      </c:lineChart>
      <c:dateAx>
        <c:axId val="136055472"/>
        <c:scaling>
          <c:orientation val="minMax"/>
        </c:scaling>
        <c:delete val="1"/>
        <c:axPos val="b"/>
        <c:numFmt formatCode="&quot;H&quot;yy" sourceLinked="1"/>
        <c:majorTickMark val="none"/>
        <c:minorTickMark val="none"/>
        <c:tickLblPos val="none"/>
        <c:crossAx val="136056256"/>
        <c:crosses val="autoZero"/>
        <c:auto val="1"/>
        <c:lblOffset val="100"/>
        <c:baseTimeUnit val="years"/>
      </c:dateAx>
      <c:valAx>
        <c:axId val="1360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5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87.14</c:v>
                </c:pt>
                <c:pt idx="1">
                  <c:v>86.75</c:v>
                </c:pt>
                <c:pt idx="2">
                  <c:v>82.65</c:v>
                </c:pt>
                <c:pt idx="3">
                  <c:v>85.53</c:v>
                </c:pt>
                <c:pt idx="4">
                  <c:v>82.13</c:v>
                </c:pt>
              </c:numCache>
            </c:numRef>
          </c:val>
          <c:extLst xmlns:c16r2="http://schemas.microsoft.com/office/drawing/2015/06/chart">
            <c:ext xmlns:c16="http://schemas.microsoft.com/office/drawing/2014/chart" uri="{C3380CC4-5D6E-409C-BE32-E72D297353CC}">
              <c16:uniqueId val="{00000000-755F-45A7-B096-66D1CE1CB53F}"/>
            </c:ext>
          </c:extLst>
        </c:ser>
        <c:dLbls>
          <c:showLegendKey val="0"/>
          <c:showVal val="0"/>
          <c:showCatName val="0"/>
          <c:showSerName val="0"/>
          <c:showPercent val="0"/>
          <c:showBubbleSize val="0"/>
        </c:dLbls>
        <c:gapWidth val="150"/>
        <c:axId val="135902008"/>
        <c:axId val="13589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755F-45A7-B096-66D1CE1CB53F}"/>
            </c:ext>
          </c:extLst>
        </c:ser>
        <c:dLbls>
          <c:showLegendKey val="0"/>
          <c:showVal val="0"/>
          <c:showCatName val="0"/>
          <c:showSerName val="0"/>
          <c:showPercent val="0"/>
          <c:showBubbleSize val="0"/>
        </c:dLbls>
        <c:marker val="1"/>
        <c:smooth val="0"/>
        <c:axId val="135902008"/>
        <c:axId val="135898480"/>
      </c:lineChart>
      <c:dateAx>
        <c:axId val="135902008"/>
        <c:scaling>
          <c:orientation val="minMax"/>
        </c:scaling>
        <c:delete val="1"/>
        <c:axPos val="b"/>
        <c:numFmt formatCode="&quot;H&quot;yy" sourceLinked="1"/>
        <c:majorTickMark val="none"/>
        <c:minorTickMark val="none"/>
        <c:tickLblPos val="none"/>
        <c:crossAx val="135898480"/>
        <c:crosses val="autoZero"/>
        <c:auto val="1"/>
        <c:lblOffset val="100"/>
        <c:baseTimeUnit val="years"/>
      </c:dateAx>
      <c:valAx>
        <c:axId val="13589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0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123.83</c:v>
                </c:pt>
                <c:pt idx="1">
                  <c:v>127.24</c:v>
                </c:pt>
                <c:pt idx="2">
                  <c:v>123.86</c:v>
                </c:pt>
                <c:pt idx="3">
                  <c:v>125.25</c:v>
                </c:pt>
                <c:pt idx="4">
                  <c:v>122.47</c:v>
                </c:pt>
              </c:numCache>
            </c:numRef>
          </c:val>
          <c:extLst xmlns:c16r2="http://schemas.microsoft.com/office/drawing/2015/06/chart">
            <c:ext xmlns:c16="http://schemas.microsoft.com/office/drawing/2014/chart" uri="{C3380CC4-5D6E-409C-BE32-E72D297353CC}">
              <c16:uniqueId val="{00000000-1985-4326-9595-483253F8D20E}"/>
            </c:ext>
          </c:extLst>
        </c:ser>
        <c:dLbls>
          <c:showLegendKey val="0"/>
          <c:showVal val="0"/>
          <c:showCatName val="0"/>
          <c:showSerName val="0"/>
          <c:showPercent val="0"/>
          <c:showBubbleSize val="0"/>
        </c:dLbls>
        <c:gapWidth val="150"/>
        <c:axId val="135905144"/>
        <c:axId val="13589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1985-4326-9595-483253F8D20E}"/>
            </c:ext>
          </c:extLst>
        </c:ser>
        <c:dLbls>
          <c:showLegendKey val="0"/>
          <c:showVal val="0"/>
          <c:showCatName val="0"/>
          <c:showSerName val="0"/>
          <c:showPercent val="0"/>
          <c:showBubbleSize val="0"/>
        </c:dLbls>
        <c:marker val="1"/>
        <c:smooth val="0"/>
        <c:axId val="135905144"/>
        <c:axId val="135898872"/>
      </c:lineChart>
      <c:dateAx>
        <c:axId val="135905144"/>
        <c:scaling>
          <c:orientation val="minMax"/>
        </c:scaling>
        <c:delete val="1"/>
        <c:axPos val="b"/>
        <c:numFmt formatCode="&quot;H&quot;yy" sourceLinked="1"/>
        <c:majorTickMark val="none"/>
        <c:minorTickMark val="none"/>
        <c:tickLblPos val="none"/>
        <c:crossAx val="135898872"/>
        <c:crosses val="autoZero"/>
        <c:auto val="1"/>
        <c:lblOffset val="100"/>
        <c:baseTimeUnit val="years"/>
      </c:dateAx>
      <c:valAx>
        <c:axId val="135898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9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50.06</c:v>
                </c:pt>
                <c:pt idx="1">
                  <c:v>50.52</c:v>
                </c:pt>
                <c:pt idx="2">
                  <c:v>51.54</c:v>
                </c:pt>
                <c:pt idx="3">
                  <c:v>52.66</c:v>
                </c:pt>
                <c:pt idx="4">
                  <c:v>53.75</c:v>
                </c:pt>
              </c:numCache>
            </c:numRef>
          </c:val>
          <c:extLst xmlns:c16r2="http://schemas.microsoft.com/office/drawing/2015/06/chart">
            <c:ext xmlns:c16="http://schemas.microsoft.com/office/drawing/2014/chart" uri="{C3380CC4-5D6E-409C-BE32-E72D297353CC}">
              <c16:uniqueId val="{00000000-AF6C-4A71-A70D-BD0BD426D7B3}"/>
            </c:ext>
          </c:extLst>
        </c:ser>
        <c:dLbls>
          <c:showLegendKey val="0"/>
          <c:showVal val="0"/>
          <c:showCatName val="0"/>
          <c:showSerName val="0"/>
          <c:showPercent val="0"/>
          <c:showBubbleSize val="0"/>
        </c:dLbls>
        <c:gapWidth val="150"/>
        <c:axId val="135900048"/>
        <c:axId val="13590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AF6C-4A71-A70D-BD0BD426D7B3}"/>
            </c:ext>
          </c:extLst>
        </c:ser>
        <c:dLbls>
          <c:showLegendKey val="0"/>
          <c:showVal val="0"/>
          <c:showCatName val="0"/>
          <c:showSerName val="0"/>
          <c:showPercent val="0"/>
          <c:showBubbleSize val="0"/>
        </c:dLbls>
        <c:marker val="1"/>
        <c:smooth val="0"/>
        <c:axId val="135900048"/>
        <c:axId val="135905536"/>
      </c:lineChart>
      <c:dateAx>
        <c:axId val="135900048"/>
        <c:scaling>
          <c:orientation val="minMax"/>
        </c:scaling>
        <c:delete val="1"/>
        <c:axPos val="b"/>
        <c:numFmt formatCode="&quot;H&quot;yy" sourceLinked="1"/>
        <c:majorTickMark val="none"/>
        <c:minorTickMark val="none"/>
        <c:tickLblPos val="none"/>
        <c:crossAx val="135905536"/>
        <c:crosses val="autoZero"/>
        <c:auto val="1"/>
        <c:lblOffset val="100"/>
        <c:baseTimeUnit val="years"/>
      </c:dateAx>
      <c:valAx>
        <c:axId val="1359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0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4.1399999999999997</c:v>
                </c:pt>
                <c:pt idx="1">
                  <c:v>0.39</c:v>
                </c:pt>
                <c:pt idx="2">
                  <c:v>4.24</c:v>
                </c:pt>
                <c:pt idx="3">
                  <c:v>7.16</c:v>
                </c:pt>
                <c:pt idx="4">
                  <c:v>8.08</c:v>
                </c:pt>
              </c:numCache>
            </c:numRef>
          </c:val>
          <c:extLst xmlns:c16r2="http://schemas.microsoft.com/office/drawing/2015/06/chart">
            <c:ext xmlns:c16="http://schemas.microsoft.com/office/drawing/2014/chart" uri="{C3380CC4-5D6E-409C-BE32-E72D297353CC}">
              <c16:uniqueId val="{00000000-D34E-4509-9297-9B508B7C3DBF}"/>
            </c:ext>
          </c:extLst>
        </c:ser>
        <c:dLbls>
          <c:showLegendKey val="0"/>
          <c:showVal val="0"/>
          <c:showCatName val="0"/>
          <c:showSerName val="0"/>
          <c:showPercent val="0"/>
          <c:showBubbleSize val="0"/>
        </c:dLbls>
        <c:gapWidth val="150"/>
        <c:axId val="135902792"/>
        <c:axId val="13590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D34E-4509-9297-9B508B7C3DBF}"/>
            </c:ext>
          </c:extLst>
        </c:ser>
        <c:dLbls>
          <c:showLegendKey val="0"/>
          <c:showVal val="0"/>
          <c:showCatName val="0"/>
          <c:showSerName val="0"/>
          <c:showPercent val="0"/>
          <c:showBubbleSize val="0"/>
        </c:dLbls>
        <c:marker val="1"/>
        <c:smooth val="0"/>
        <c:axId val="135902792"/>
        <c:axId val="135900832"/>
      </c:lineChart>
      <c:dateAx>
        <c:axId val="135902792"/>
        <c:scaling>
          <c:orientation val="minMax"/>
        </c:scaling>
        <c:delete val="1"/>
        <c:axPos val="b"/>
        <c:numFmt formatCode="&quot;H&quot;yy" sourceLinked="1"/>
        <c:majorTickMark val="none"/>
        <c:minorTickMark val="none"/>
        <c:tickLblPos val="none"/>
        <c:crossAx val="135900832"/>
        <c:crosses val="autoZero"/>
        <c:auto val="1"/>
        <c:lblOffset val="100"/>
        <c:baseTimeUnit val="years"/>
      </c:dateAx>
      <c:valAx>
        <c:axId val="1359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3A-4B59-B3AC-D7B92E8889D2}"/>
            </c:ext>
          </c:extLst>
        </c:ser>
        <c:dLbls>
          <c:showLegendKey val="0"/>
          <c:showVal val="0"/>
          <c:showCatName val="0"/>
          <c:showSerName val="0"/>
          <c:showPercent val="0"/>
          <c:showBubbleSize val="0"/>
        </c:dLbls>
        <c:gapWidth val="150"/>
        <c:axId val="135902400"/>
        <c:axId val="13590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243A-4B59-B3AC-D7B92E8889D2}"/>
            </c:ext>
          </c:extLst>
        </c:ser>
        <c:dLbls>
          <c:showLegendKey val="0"/>
          <c:showVal val="0"/>
          <c:showCatName val="0"/>
          <c:showSerName val="0"/>
          <c:showPercent val="0"/>
          <c:showBubbleSize val="0"/>
        </c:dLbls>
        <c:marker val="1"/>
        <c:smooth val="0"/>
        <c:axId val="135902400"/>
        <c:axId val="135901616"/>
      </c:lineChart>
      <c:dateAx>
        <c:axId val="135902400"/>
        <c:scaling>
          <c:orientation val="minMax"/>
        </c:scaling>
        <c:delete val="1"/>
        <c:axPos val="b"/>
        <c:numFmt formatCode="&quot;H&quot;yy" sourceLinked="1"/>
        <c:majorTickMark val="none"/>
        <c:minorTickMark val="none"/>
        <c:tickLblPos val="none"/>
        <c:crossAx val="135901616"/>
        <c:crosses val="autoZero"/>
        <c:auto val="1"/>
        <c:lblOffset val="100"/>
        <c:baseTimeUnit val="years"/>
      </c:dateAx>
      <c:valAx>
        <c:axId val="13590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724.87</c:v>
                </c:pt>
                <c:pt idx="1">
                  <c:v>680.23</c:v>
                </c:pt>
                <c:pt idx="2">
                  <c:v>889.8</c:v>
                </c:pt>
                <c:pt idx="3">
                  <c:v>774.26</c:v>
                </c:pt>
                <c:pt idx="4">
                  <c:v>2011.26</c:v>
                </c:pt>
              </c:numCache>
            </c:numRef>
          </c:val>
          <c:extLst xmlns:c16r2="http://schemas.microsoft.com/office/drawing/2015/06/chart">
            <c:ext xmlns:c16="http://schemas.microsoft.com/office/drawing/2014/chart" uri="{C3380CC4-5D6E-409C-BE32-E72D297353CC}">
              <c16:uniqueId val="{00000000-C483-41C1-A95D-7CE4FD8049FA}"/>
            </c:ext>
          </c:extLst>
        </c:ser>
        <c:dLbls>
          <c:showLegendKey val="0"/>
          <c:showVal val="0"/>
          <c:showCatName val="0"/>
          <c:showSerName val="0"/>
          <c:showPercent val="0"/>
          <c:showBubbleSize val="0"/>
        </c:dLbls>
        <c:gapWidth val="150"/>
        <c:axId val="136059392"/>
        <c:axId val="1360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C483-41C1-A95D-7CE4FD8049FA}"/>
            </c:ext>
          </c:extLst>
        </c:ser>
        <c:dLbls>
          <c:showLegendKey val="0"/>
          <c:showVal val="0"/>
          <c:showCatName val="0"/>
          <c:showSerName val="0"/>
          <c:showPercent val="0"/>
          <c:showBubbleSize val="0"/>
        </c:dLbls>
        <c:marker val="1"/>
        <c:smooth val="0"/>
        <c:axId val="136059392"/>
        <c:axId val="136057824"/>
      </c:lineChart>
      <c:dateAx>
        <c:axId val="136059392"/>
        <c:scaling>
          <c:orientation val="minMax"/>
        </c:scaling>
        <c:delete val="1"/>
        <c:axPos val="b"/>
        <c:numFmt formatCode="&quot;H&quot;yy" sourceLinked="1"/>
        <c:majorTickMark val="none"/>
        <c:minorTickMark val="none"/>
        <c:tickLblPos val="none"/>
        <c:crossAx val="136057824"/>
        <c:crosses val="autoZero"/>
        <c:auto val="1"/>
        <c:lblOffset val="100"/>
        <c:baseTimeUnit val="years"/>
      </c:dateAx>
      <c:valAx>
        <c:axId val="13605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0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84.52</c:v>
                </c:pt>
                <c:pt idx="1">
                  <c:v>78.900000000000006</c:v>
                </c:pt>
                <c:pt idx="2">
                  <c:v>73.150000000000006</c:v>
                </c:pt>
                <c:pt idx="3">
                  <c:v>66.87</c:v>
                </c:pt>
                <c:pt idx="4">
                  <c:v>62.59</c:v>
                </c:pt>
              </c:numCache>
            </c:numRef>
          </c:val>
          <c:extLst xmlns:c16r2="http://schemas.microsoft.com/office/drawing/2015/06/chart">
            <c:ext xmlns:c16="http://schemas.microsoft.com/office/drawing/2014/chart" uri="{C3380CC4-5D6E-409C-BE32-E72D297353CC}">
              <c16:uniqueId val="{00000000-5691-4363-A587-C72509003ED5}"/>
            </c:ext>
          </c:extLst>
        </c:ser>
        <c:dLbls>
          <c:showLegendKey val="0"/>
          <c:showVal val="0"/>
          <c:showCatName val="0"/>
          <c:showSerName val="0"/>
          <c:showPercent val="0"/>
          <c:showBubbleSize val="0"/>
        </c:dLbls>
        <c:gapWidth val="150"/>
        <c:axId val="136054688"/>
        <c:axId val="13605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5691-4363-A587-C72509003ED5}"/>
            </c:ext>
          </c:extLst>
        </c:ser>
        <c:dLbls>
          <c:showLegendKey val="0"/>
          <c:showVal val="0"/>
          <c:showCatName val="0"/>
          <c:showSerName val="0"/>
          <c:showPercent val="0"/>
          <c:showBubbleSize val="0"/>
        </c:dLbls>
        <c:marker val="1"/>
        <c:smooth val="0"/>
        <c:axId val="136054688"/>
        <c:axId val="136057432"/>
      </c:lineChart>
      <c:dateAx>
        <c:axId val="136054688"/>
        <c:scaling>
          <c:orientation val="minMax"/>
        </c:scaling>
        <c:delete val="1"/>
        <c:axPos val="b"/>
        <c:numFmt formatCode="&quot;H&quot;yy" sourceLinked="1"/>
        <c:majorTickMark val="none"/>
        <c:minorTickMark val="none"/>
        <c:tickLblPos val="none"/>
        <c:crossAx val="136057432"/>
        <c:crosses val="autoZero"/>
        <c:auto val="1"/>
        <c:lblOffset val="100"/>
        <c:baseTimeUnit val="years"/>
      </c:dateAx>
      <c:valAx>
        <c:axId val="13605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0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119.31</c:v>
                </c:pt>
                <c:pt idx="1">
                  <c:v>122.43</c:v>
                </c:pt>
                <c:pt idx="2">
                  <c:v>120.09</c:v>
                </c:pt>
                <c:pt idx="3">
                  <c:v>120.9</c:v>
                </c:pt>
                <c:pt idx="4">
                  <c:v>117.62</c:v>
                </c:pt>
              </c:numCache>
            </c:numRef>
          </c:val>
          <c:extLst xmlns:c16r2="http://schemas.microsoft.com/office/drawing/2015/06/chart">
            <c:ext xmlns:c16="http://schemas.microsoft.com/office/drawing/2014/chart" uri="{C3380CC4-5D6E-409C-BE32-E72D297353CC}">
              <c16:uniqueId val="{00000000-8095-4C3B-9E10-4C27970308C8}"/>
            </c:ext>
          </c:extLst>
        </c:ser>
        <c:dLbls>
          <c:showLegendKey val="0"/>
          <c:showVal val="0"/>
          <c:showCatName val="0"/>
          <c:showSerName val="0"/>
          <c:showPercent val="0"/>
          <c:showBubbleSize val="0"/>
        </c:dLbls>
        <c:gapWidth val="150"/>
        <c:axId val="136058608"/>
        <c:axId val="13605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8095-4C3B-9E10-4C27970308C8}"/>
            </c:ext>
          </c:extLst>
        </c:ser>
        <c:dLbls>
          <c:showLegendKey val="0"/>
          <c:showVal val="0"/>
          <c:showCatName val="0"/>
          <c:showSerName val="0"/>
          <c:showPercent val="0"/>
          <c:showBubbleSize val="0"/>
        </c:dLbls>
        <c:marker val="1"/>
        <c:smooth val="0"/>
        <c:axId val="136058608"/>
        <c:axId val="136058216"/>
      </c:lineChart>
      <c:dateAx>
        <c:axId val="136058608"/>
        <c:scaling>
          <c:orientation val="minMax"/>
        </c:scaling>
        <c:delete val="1"/>
        <c:axPos val="b"/>
        <c:numFmt formatCode="&quot;H&quot;yy" sourceLinked="1"/>
        <c:majorTickMark val="none"/>
        <c:minorTickMark val="none"/>
        <c:tickLblPos val="none"/>
        <c:crossAx val="136058216"/>
        <c:crosses val="autoZero"/>
        <c:auto val="1"/>
        <c:lblOffset val="100"/>
        <c:baseTimeUnit val="years"/>
      </c:dateAx>
      <c:valAx>
        <c:axId val="13605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5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175.63</c:v>
                </c:pt>
                <c:pt idx="1">
                  <c:v>171.95</c:v>
                </c:pt>
                <c:pt idx="2">
                  <c:v>175.15</c:v>
                </c:pt>
                <c:pt idx="3">
                  <c:v>174.23</c:v>
                </c:pt>
                <c:pt idx="4">
                  <c:v>177.24</c:v>
                </c:pt>
              </c:numCache>
            </c:numRef>
          </c:val>
          <c:extLst xmlns:c16r2="http://schemas.microsoft.com/office/drawing/2015/06/chart">
            <c:ext xmlns:c16="http://schemas.microsoft.com/office/drawing/2014/chart" uri="{C3380CC4-5D6E-409C-BE32-E72D297353CC}">
              <c16:uniqueId val="{00000000-5F4C-45DA-A3ED-7E999E33DED6}"/>
            </c:ext>
          </c:extLst>
        </c:ser>
        <c:dLbls>
          <c:showLegendKey val="0"/>
          <c:showVal val="0"/>
          <c:showCatName val="0"/>
          <c:showSerName val="0"/>
          <c:showPercent val="0"/>
          <c:showBubbleSize val="0"/>
        </c:dLbls>
        <c:gapWidth val="150"/>
        <c:axId val="136052728"/>
        <c:axId val="1360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5F4C-45DA-A3ED-7E999E33DED6}"/>
            </c:ext>
          </c:extLst>
        </c:ser>
        <c:dLbls>
          <c:showLegendKey val="0"/>
          <c:showVal val="0"/>
          <c:showCatName val="0"/>
          <c:showSerName val="0"/>
          <c:showPercent val="0"/>
          <c:showBubbleSize val="0"/>
        </c:dLbls>
        <c:marker val="1"/>
        <c:smooth val="0"/>
        <c:axId val="136052728"/>
        <c:axId val="136053904"/>
      </c:lineChart>
      <c:dateAx>
        <c:axId val="136052728"/>
        <c:scaling>
          <c:orientation val="minMax"/>
        </c:scaling>
        <c:delete val="1"/>
        <c:axPos val="b"/>
        <c:numFmt formatCode="&quot;H&quot;yy" sourceLinked="1"/>
        <c:majorTickMark val="none"/>
        <c:minorTickMark val="none"/>
        <c:tickLblPos val="none"/>
        <c:crossAx val="136053904"/>
        <c:crosses val="autoZero"/>
        <c:auto val="1"/>
        <c:lblOffset val="100"/>
        <c:baseTimeUnit val="years"/>
      </c:dateAx>
      <c:valAx>
        <c:axId val="1360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5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BI69" sqref="BI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米沢市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79878</v>
      </c>
      <c r="AM8" s="71"/>
      <c r="AN8" s="71"/>
      <c r="AO8" s="71"/>
      <c r="AP8" s="71"/>
      <c r="AQ8" s="71"/>
      <c r="AR8" s="71"/>
      <c r="AS8" s="71"/>
      <c r="AT8" s="67">
        <f>データ!$S$6</f>
        <v>548.51</v>
      </c>
      <c r="AU8" s="68"/>
      <c r="AV8" s="68"/>
      <c r="AW8" s="68"/>
      <c r="AX8" s="68"/>
      <c r="AY8" s="68"/>
      <c r="AZ8" s="68"/>
      <c r="BA8" s="68"/>
      <c r="BB8" s="70">
        <f>データ!$T$6</f>
        <v>145.63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89.81</v>
      </c>
      <c r="J10" s="68"/>
      <c r="K10" s="68"/>
      <c r="L10" s="68"/>
      <c r="M10" s="68"/>
      <c r="N10" s="68"/>
      <c r="O10" s="69"/>
      <c r="P10" s="70">
        <f>データ!$P$6</f>
        <v>100.35</v>
      </c>
      <c r="Q10" s="70"/>
      <c r="R10" s="70"/>
      <c r="S10" s="70"/>
      <c r="T10" s="70"/>
      <c r="U10" s="70"/>
      <c r="V10" s="70"/>
      <c r="W10" s="71">
        <f>データ!$Q$6</f>
        <v>3355</v>
      </c>
      <c r="X10" s="71"/>
      <c r="Y10" s="71"/>
      <c r="Z10" s="71"/>
      <c r="AA10" s="71"/>
      <c r="AB10" s="71"/>
      <c r="AC10" s="71"/>
      <c r="AD10" s="2"/>
      <c r="AE10" s="2"/>
      <c r="AF10" s="2"/>
      <c r="AG10" s="2"/>
      <c r="AH10" s="4"/>
      <c r="AI10" s="4"/>
      <c r="AJ10" s="4"/>
      <c r="AK10" s="4"/>
      <c r="AL10" s="71">
        <f>データ!$U$6</f>
        <v>79627</v>
      </c>
      <c r="AM10" s="71"/>
      <c r="AN10" s="71"/>
      <c r="AO10" s="71"/>
      <c r="AP10" s="71"/>
      <c r="AQ10" s="71"/>
      <c r="AR10" s="71"/>
      <c r="AS10" s="71"/>
      <c r="AT10" s="67">
        <f>データ!$V$6</f>
        <v>116.45</v>
      </c>
      <c r="AU10" s="68"/>
      <c r="AV10" s="68"/>
      <c r="AW10" s="68"/>
      <c r="AX10" s="68"/>
      <c r="AY10" s="68"/>
      <c r="AZ10" s="68"/>
      <c r="BA10" s="68"/>
      <c r="BB10" s="70">
        <f>データ!$W$6</f>
        <v>683.79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U72RLMnbaTATRDCk8gI3hdHOsc6Vp975+QtHOQGzmJ6EEdOzxVpSmCiXmrx4mhyY4fg3kVVLTuwY/mrsD2Dqw==" saltValue="DT/5sBkbGytrtQ1cv3UJ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62022</v>
      </c>
      <c r="D6" s="34">
        <f t="shared" si="3"/>
        <v>46</v>
      </c>
      <c r="E6" s="34">
        <f t="shared" si="3"/>
        <v>1</v>
      </c>
      <c r="F6" s="34">
        <f t="shared" si="3"/>
        <v>0</v>
      </c>
      <c r="G6" s="34">
        <f t="shared" si="3"/>
        <v>1</v>
      </c>
      <c r="H6" s="34" t="str">
        <f t="shared" si="3"/>
        <v>山形県　米沢市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89.81</v>
      </c>
      <c r="P6" s="35">
        <f t="shared" si="3"/>
        <v>100.35</v>
      </c>
      <c r="Q6" s="35">
        <f t="shared" si="3"/>
        <v>3355</v>
      </c>
      <c r="R6" s="35">
        <f t="shared" si="3"/>
        <v>79878</v>
      </c>
      <c r="S6" s="35">
        <f t="shared" si="3"/>
        <v>548.51</v>
      </c>
      <c r="T6" s="35">
        <f t="shared" si="3"/>
        <v>145.63</v>
      </c>
      <c r="U6" s="35">
        <f t="shared" si="3"/>
        <v>79627</v>
      </c>
      <c r="V6" s="35">
        <f t="shared" si="3"/>
        <v>116.45</v>
      </c>
      <c r="W6" s="35">
        <f t="shared" si="3"/>
        <v>683.79</v>
      </c>
      <c r="X6" s="36">
        <f>IF(X7="",NA(),X7)</f>
        <v>123.83</v>
      </c>
      <c r="Y6" s="36">
        <f t="shared" ref="Y6:AG6" si="4">IF(Y7="",NA(),Y7)</f>
        <v>127.24</v>
      </c>
      <c r="Z6" s="36">
        <f t="shared" si="4"/>
        <v>123.86</v>
      </c>
      <c r="AA6" s="36">
        <f t="shared" si="4"/>
        <v>125.25</v>
      </c>
      <c r="AB6" s="36">
        <f t="shared" si="4"/>
        <v>122.47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724.87</v>
      </c>
      <c r="AU6" s="36">
        <f t="shared" ref="AU6:BC6" si="6">IF(AU7="",NA(),AU7)</f>
        <v>680.23</v>
      </c>
      <c r="AV6" s="36">
        <f t="shared" si="6"/>
        <v>889.8</v>
      </c>
      <c r="AW6" s="36">
        <f t="shared" si="6"/>
        <v>774.26</v>
      </c>
      <c r="AX6" s="36">
        <f t="shared" si="6"/>
        <v>2011.26</v>
      </c>
      <c r="AY6" s="36">
        <f t="shared" si="6"/>
        <v>346.59</v>
      </c>
      <c r="AZ6" s="36">
        <f t="shared" si="6"/>
        <v>357.82</v>
      </c>
      <c r="BA6" s="36">
        <f t="shared" si="6"/>
        <v>355.5</v>
      </c>
      <c r="BB6" s="36">
        <f t="shared" si="6"/>
        <v>349.83</v>
      </c>
      <c r="BC6" s="36">
        <f t="shared" si="6"/>
        <v>360.86</v>
      </c>
      <c r="BD6" s="35" t="str">
        <f>IF(BD7="","",IF(BD7="-","【-】","【"&amp;SUBSTITUTE(TEXT(BD7,"#,##0.00"),"-","△")&amp;"】"))</f>
        <v>【264.97】</v>
      </c>
      <c r="BE6" s="36">
        <f>IF(BE7="",NA(),BE7)</f>
        <v>84.52</v>
      </c>
      <c r="BF6" s="36">
        <f t="shared" ref="BF6:BN6" si="7">IF(BF7="",NA(),BF7)</f>
        <v>78.900000000000006</v>
      </c>
      <c r="BG6" s="36">
        <f t="shared" si="7"/>
        <v>73.150000000000006</v>
      </c>
      <c r="BH6" s="36">
        <f t="shared" si="7"/>
        <v>66.87</v>
      </c>
      <c r="BI6" s="36">
        <f t="shared" si="7"/>
        <v>62.59</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119.31</v>
      </c>
      <c r="BQ6" s="36">
        <f t="shared" ref="BQ6:BY6" si="8">IF(BQ7="",NA(),BQ7)</f>
        <v>122.43</v>
      </c>
      <c r="BR6" s="36">
        <f t="shared" si="8"/>
        <v>120.09</v>
      </c>
      <c r="BS6" s="36">
        <f t="shared" si="8"/>
        <v>120.9</v>
      </c>
      <c r="BT6" s="36">
        <f t="shared" si="8"/>
        <v>117.62</v>
      </c>
      <c r="BU6" s="36">
        <f t="shared" si="8"/>
        <v>105.71</v>
      </c>
      <c r="BV6" s="36">
        <f t="shared" si="8"/>
        <v>106.01</v>
      </c>
      <c r="BW6" s="36">
        <f t="shared" si="8"/>
        <v>104.57</v>
      </c>
      <c r="BX6" s="36">
        <f t="shared" si="8"/>
        <v>103.54</v>
      </c>
      <c r="BY6" s="36">
        <f t="shared" si="8"/>
        <v>103.32</v>
      </c>
      <c r="BZ6" s="35" t="str">
        <f>IF(BZ7="","",IF(BZ7="-","【-】","【"&amp;SUBSTITUTE(TEXT(BZ7,"#,##0.00"),"-","△")&amp;"】"))</f>
        <v>【103.24】</v>
      </c>
      <c r="CA6" s="36">
        <f>IF(CA7="",NA(),CA7)</f>
        <v>175.63</v>
      </c>
      <c r="CB6" s="36">
        <f t="shared" ref="CB6:CJ6" si="9">IF(CB7="",NA(),CB7)</f>
        <v>171.95</v>
      </c>
      <c r="CC6" s="36">
        <f t="shared" si="9"/>
        <v>175.15</v>
      </c>
      <c r="CD6" s="36">
        <f t="shared" si="9"/>
        <v>174.23</v>
      </c>
      <c r="CE6" s="36">
        <f t="shared" si="9"/>
        <v>177.24</v>
      </c>
      <c r="CF6" s="36">
        <f t="shared" si="9"/>
        <v>162.15</v>
      </c>
      <c r="CG6" s="36">
        <f t="shared" si="9"/>
        <v>162.24</v>
      </c>
      <c r="CH6" s="36">
        <f t="shared" si="9"/>
        <v>165.47</v>
      </c>
      <c r="CI6" s="36">
        <f t="shared" si="9"/>
        <v>167.46</v>
      </c>
      <c r="CJ6" s="36">
        <f t="shared" si="9"/>
        <v>168.56</v>
      </c>
      <c r="CK6" s="35" t="str">
        <f>IF(CK7="","",IF(CK7="-","【-】","【"&amp;SUBSTITUTE(TEXT(CK7,"#,##0.00"),"-","△")&amp;"】"))</f>
        <v>【168.38】</v>
      </c>
      <c r="CL6" s="36">
        <f>IF(CL7="",NA(),CL7)</f>
        <v>69.11</v>
      </c>
      <c r="CM6" s="36">
        <f t="shared" ref="CM6:CU6" si="10">IF(CM7="",NA(),CM7)</f>
        <v>68.98</v>
      </c>
      <c r="CN6" s="36">
        <f t="shared" si="10"/>
        <v>72.38</v>
      </c>
      <c r="CO6" s="36">
        <f t="shared" si="10"/>
        <v>70.180000000000007</v>
      </c>
      <c r="CP6" s="36">
        <f t="shared" si="10"/>
        <v>71.56</v>
      </c>
      <c r="CQ6" s="36">
        <f t="shared" si="10"/>
        <v>59.34</v>
      </c>
      <c r="CR6" s="36">
        <f t="shared" si="10"/>
        <v>59.11</v>
      </c>
      <c r="CS6" s="36">
        <f t="shared" si="10"/>
        <v>59.74</v>
      </c>
      <c r="CT6" s="36">
        <f t="shared" si="10"/>
        <v>59.46</v>
      </c>
      <c r="CU6" s="36">
        <f t="shared" si="10"/>
        <v>59.51</v>
      </c>
      <c r="CV6" s="35" t="str">
        <f>IF(CV7="","",IF(CV7="-","【-】","【"&amp;SUBSTITUTE(TEXT(CV7,"#,##0.00"),"-","△")&amp;"】"))</f>
        <v>【60.00】</v>
      </c>
      <c r="CW6" s="36">
        <f>IF(CW7="",NA(),CW7)</f>
        <v>87.14</v>
      </c>
      <c r="CX6" s="36">
        <f t="shared" ref="CX6:DF6" si="11">IF(CX7="",NA(),CX7)</f>
        <v>86.75</v>
      </c>
      <c r="CY6" s="36">
        <f t="shared" si="11"/>
        <v>82.65</v>
      </c>
      <c r="CZ6" s="36">
        <f t="shared" si="11"/>
        <v>85.53</v>
      </c>
      <c r="DA6" s="36">
        <f t="shared" si="11"/>
        <v>82.13</v>
      </c>
      <c r="DB6" s="36">
        <f t="shared" si="11"/>
        <v>87.74</v>
      </c>
      <c r="DC6" s="36">
        <f t="shared" si="11"/>
        <v>87.91</v>
      </c>
      <c r="DD6" s="36">
        <f t="shared" si="11"/>
        <v>87.28</v>
      </c>
      <c r="DE6" s="36">
        <f t="shared" si="11"/>
        <v>87.41</v>
      </c>
      <c r="DF6" s="36">
        <f t="shared" si="11"/>
        <v>87.08</v>
      </c>
      <c r="DG6" s="35" t="str">
        <f>IF(DG7="","",IF(DG7="-","【-】","【"&amp;SUBSTITUTE(TEXT(DG7,"#,##0.00"),"-","△")&amp;"】"))</f>
        <v>【89.80】</v>
      </c>
      <c r="DH6" s="36">
        <f>IF(DH7="",NA(),DH7)</f>
        <v>50.06</v>
      </c>
      <c r="DI6" s="36">
        <f t="shared" ref="DI6:DQ6" si="12">IF(DI7="",NA(),DI7)</f>
        <v>50.52</v>
      </c>
      <c r="DJ6" s="36">
        <f t="shared" si="12"/>
        <v>51.54</v>
      </c>
      <c r="DK6" s="36">
        <f t="shared" si="12"/>
        <v>52.66</v>
      </c>
      <c r="DL6" s="36">
        <f t="shared" si="12"/>
        <v>53.75</v>
      </c>
      <c r="DM6" s="36">
        <f t="shared" si="12"/>
        <v>46.27</v>
      </c>
      <c r="DN6" s="36">
        <f t="shared" si="12"/>
        <v>46.88</v>
      </c>
      <c r="DO6" s="36">
        <f t="shared" si="12"/>
        <v>46.94</v>
      </c>
      <c r="DP6" s="36">
        <f t="shared" si="12"/>
        <v>47.62</v>
      </c>
      <c r="DQ6" s="36">
        <f t="shared" si="12"/>
        <v>48.55</v>
      </c>
      <c r="DR6" s="35" t="str">
        <f>IF(DR7="","",IF(DR7="-","【-】","【"&amp;SUBSTITUTE(TEXT(DR7,"#,##0.00"),"-","△")&amp;"】"))</f>
        <v>【49.59】</v>
      </c>
      <c r="DS6" s="36">
        <f>IF(DS7="",NA(),DS7)</f>
        <v>4.1399999999999997</v>
      </c>
      <c r="DT6" s="36">
        <f t="shared" ref="DT6:EB6" si="13">IF(DT7="",NA(),DT7)</f>
        <v>0.39</v>
      </c>
      <c r="DU6" s="36">
        <f t="shared" si="13"/>
        <v>4.24</v>
      </c>
      <c r="DV6" s="36">
        <f t="shared" si="13"/>
        <v>7.16</v>
      </c>
      <c r="DW6" s="36">
        <f t="shared" si="13"/>
        <v>8.08</v>
      </c>
      <c r="DX6" s="36">
        <f t="shared" si="13"/>
        <v>10.93</v>
      </c>
      <c r="DY6" s="36">
        <f t="shared" si="13"/>
        <v>13.39</v>
      </c>
      <c r="DZ6" s="36">
        <f t="shared" si="13"/>
        <v>14.48</v>
      </c>
      <c r="EA6" s="36">
        <f t="shared" si="13"/>
        <v>16.27</v>
      </c>
      <c r="EB6" s="36">
        <f t="shared" si="13"/>
        <v>17.11</v>
      </c>
      <c r="EC6" s="35" t="str">
        <f>IF(EC7="","",IF(EC7="-","【-】","【"&amp;SUBSTITUTE(TEXT(EC7,"#,##0.00"),"-","△")&amp;"】"))</f>
        <v>【19.44】</v>
      </c>
      <c r="ED6" s="36">
        <f>IF(ED7="",NA(),ED7)</f>
        <v>0.55000000000000004</v>
      </c>
      <c r="EE6" s="36">
        <f t="shared" ref="EE6:EM6" si="14">IF(EE7="",NA(),EE7)</f>
        <v>0.61</v>
      </c>
      <c r="EF6" s="36">
        <f t="shared" si="14"/>
        <v>0.59</v>
      </c>
      <c r="EG6" s="36">
        <f t="shared" si="14"/>
        <v>0.43</v>
      </c>
      <c r="EH6" s="36">
        <f t="shared" si="14"/>
        <v>0.53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62022</v>
      </c>
      <c r="D7" s="38">
        <v>46</v>
      </c>
      <c r="E7" s="38">
        <v>1</v>
      </c>
      <c r="F7" s="38">
        <v>0</v>
      </c>
      <c r="G7" s="38">
        <v>1</v>
      </c>
      <c r="H7" s="38" t="s">
        <v>93</v>
      </c>
      <c r="I7" s="38" t="s">
        <v>94</v>
      </c>
      <c r="J7" s="38" t="s">
        <v>95</v>
      </c>
      <c r="K7" s="38" t="s">
        <v>96</v>
      </c>
      <c r="L7" s="38" t="s">
        <v>97</v>
      </c>
      <c r="M7" s="38" t="s">
        <v>98</v>
      </c>
      <c r="N7" s="39" t="s">
        <v>99</v>
      </c>
      <c r="O7" s="39">
        <v>89.81</v>
      </c>
      <c r="P7" s="39">
        <v>100.35</v>
      </c>
      <c r="Q7" s="39">
        <v>3355</v>
      </c>
      <c r="R7" s="39">
        <v>79878</v>
      </c>
      <c r="S7" s="39">
        <v>548.51</v>
      </c>
      <c r="T7" s="39">
        <v>145.63</v>
      </c>
      <c r="U7" s="39">
        <v>79627</v>
      </c>
      <c r="V7" s="39">
        <v>116.45</v>
      </c>
      <c r="W7" s="39">
        <v>683.79</v>
      </c>
      <c r="X7" s="39">
        <v>123.83</v>
      </c>
      <c r="Y7" s="39">
        <v>127.24</v>
      </c>
      <c r="Z7" s="39">
        <v>123.86</v>
      </c>
      <c r="AA7" s="39">
        <v>125.25</v>
      </c>
      <c r="AB7" s="39">
        <v>122.47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724.87</v>
      </c>
      <c r="AU7" s="39">
        <v>680.23</v>
      </c>
      <c r="AV7" s="39">
        <v>889.8</v>
      </c>
      <c r="AW7" s="39">
        <v>774.26</v>
      </c>
      <c r="AX7" s="39">
        <v>2011.26</v>
      </c>
      <c r="AY7" s="39">
        <v>346.59</v>
      </c>
      <c r="AZ7" s="39">
        <v>357.82</v>
      </c>
      <c r="BA7" s="39">
        <v>355.5</v>
      </c>
      <c r="BB7" s="39">
        <v>349.83</v>
      </c>
      <c r="BC7" s="39">
        <v>360.86</v>
      </c>
      <c r="BD7" s="39">
        <v>264.97000000000003</v>
      </c>
      <c r="BE7" s="39">
        <v>84.52</v>
      </c>
      <c r="BF7" s="39">
        <v>78.900000000000006</v>
      </c>
      <c r="BG7" s="39">
        <v>73.150000000000006</v>
      </c>
      <c r="BH7" s="39">
        <v>66.87</v>
      </c>
      <c r="BI7" s="39">
        <v>62.59</v>
      </c>
      <c r="BJ7" s="39">
        <v>312.02999999999997</v>
      </c>
      <c r="BK7" s="39">
        <v>307.45999999999998</v>
      </c>
      <c r="BL7" s="39">
        <v>312.58</v>
      </c>
      <c r="BM7" s="39">
        <v>314.87</v>
      </c>
      <c r="BN7" s="39">
        <v>309.27999999999997</v>
      </c>
      <c r="BO7" s="39">
        <v>266.61</v>
      </c>
      <c r="BP7" s="39">
        <v>119.31</v>
      </c>
      <c r="BQ7" s="39">
        <v>122.43</v>
      </c>
      <c r="BR7" s="39">
        <v>120.09</v>
      </c>
      <c r="BS7" s="39">
        <v>120.9</v>
      </c>
      <c r="BT7" s="39">
        <v>117.62</v>
      </c>
      <c r="BU7" s="39">
        <v>105.71</v>
      </c>
      <c r="BV7" s="39">
        <v>106.01</v>
      </c>
      <c r="BW7" s="39">
        <v>104.57</v>
      </c>
      <c r="BX7" s="39">
        <v>103.54</v>
      </c>
      <c r="BY7" s="39">
        <v>103.32</v>
      </c>
      <c r="BZ7" s="39">
        <v>103.24</v>
      </c>
      <c r="CA7" s="39">
        <v>175.63</v>
      </c>
      <c r="CB7" s="39">
        <v>171.95</v>
      </c>
      <c r="CC7" s="39">
        <v>175.15</v>
      </c>
      <c r="CD7" s="39">
        <v>174.23</v>
      </c>
      <c r="CE7" s="39">
        <v>177.24</v>
      </c>
      <c r="CF7" s="39">
        <v>162.15</v>
      </c>
      <c r="CG7" s="39">
        <v>162.24</v>
      </c>
      <c r="CH7" s="39">
        <v>165.47</v>
      </c>
      <c r="CI7" s="39">
        <v>167.46</v>
      </c>
      <c r="CJ7" s="39">
        <v>168.56</v>
      </c>
      <c r="CK7" s="39">
        <v>168.38</v>
      </c>
      <c r="CL7" s="39">
        <v>69.11</v>
      </c>
      <c r="CM7" s="39">
        <v>68.98</v>
      </c>
      <c r="CN7" s="39">
        <v>72.38</v>
      </c>
      <c r="CO7" s="39">
        <v>70.180000000000007</v>
      </c>
      <c r="CP7" s="39">
        <v>71.56</v>
      </c>
      <c r="CQ7" s="39">
        <v>59.34</v>
      </c>
      <c r="CR7" s="39">
        <v>59.11</v>
      </c>
      <c r="CS7" s="39">
        <v>59.74</v>
      </c>
      <c r="CT7" s="39">
        <v>59.46</v>
      </c>
      <c r="CU7" s="39">
        <v>59.51</v>
      </c>
      <c r="CV7" s="39">
        <v>60</v>
      </c>
      <c r="CW7" s="39">
        <v>87.14</v>
      </c>
      <c r="CX7" s="39">
        <v>86.75</v>
      </c>
      <c r="CY7" s="39">
        <v>82.65</v>
      </c>
      <c r="CZ7" s="39">
        <v>85.53</v>
      </c>
      <c r="DA7" s="39">
        <v>82.13</v>
      </c>
      <c r="DB7" s="39">
        <v>87.74</v>
      </c>
      <c r="DC7" s="39">
        <v>87.91</v>
      </c>
      <c r="DD7" s="39">
        <v>87.28</v>
      </c>
      <c r="DE7" s="39">
        <v>87.41</v>
      </c>
      <c r="DF7" s="39">
        <v>87.08</v>
      </c>
      <c r="DG7" s="39">
        <v>89.8</v>
      </c>
      <c r="DH7" s="39">
        <v>50.06</v>
      </c>
      <c r="DI7" s="39">
        <v>50.52</v>
      </c>
      <c r="DJ7" s="39">
        <v>51.54</v>
      </c>
      <c r="DK7" s="39">
        <v>52.66</v>
      </c>
      <c r="DL7" s="39">
        <v>53.75</v>
      </c>
      <c r="DM7" s="39">
        <v>46.27</v>
      </c>
      <c r="DN7" s="39">
        <v>46.88</v>
      </c>
      <c r="DO7" s="39">
        <v>46.94</v>
      </c>
      <c r="DP7" s="39">
        <v>47.62</v>
      </c>
      <c r="DQ7" s="39">
        <v>48.55</v>
      </c>
      <c r="DR7" s="39">
        <v>49.59</v>
      </c>
      <c r="DS7" s="39">
        <v>4.1399999999999997</v>
      </c>
      <c r="DT7" s="39">
        <v>0.39</v>
      </c>
      <c r="DU7" s="39">
        <v>4.24</v>
      </c>
      <c r="DV7" s="39">
        <v>7.16</v>
      </c>
      <c r="DW7" s="39">
        <v>8.08</v>
      </c>
      <c r="DX7" s="39">
        <v>10.93</v>
      </c>
      <c r="DY7" s="39">
        <v>13.39</v>
      </c>
      <c r="DZ7" s="39">
        <v>14.48</v>
      </c>
      <c r="EA7" s="39">
        <v>16.27</v>
      </c>
      <c r="EB7" s="39">
        <v>17.11</v>
      </c>
      <c r="EC7" s="39">
        <v>19.440000000000001</v>
      </c>
      <c r="ED7" s="39">
        <v>0.55000000000000004</v>
      </c>
      <c r="EE7" s="39">
        <v>0.61</v>
      </c>
      <c r="EF7" s="39">
        <v>0.59</v>
      </c>
      <c r="EG7" s="39">
        <v>0.43</v>
      </c>
      <c r="EH7" s="39">
        <v>0.53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2021-01-25T08:17:00Z</cp:lastPrinted>
  <dcterms:created xsi:type="dcterms:W3CDTF">2020-12-04T02:03:47Z</dcterms:created>
  <dcterms:modified xsi:type="dcterms:W3CDTF">2021-01-25T08:17:03Z</dcterms:modified>
  <cp:category/>
</cp:coreProperties>
</file>