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20dw5SOPuugI0VUkoh5j9UM4N4uIBGWVOaq5CS7vd83lzYDfp3iDyAxPPS31I6jfbbWXYFS+2U+Szssa7XPEpA==" workbookSaltValue="LM6K3MnpI2cBujhFppgxEQ==" workbookSpinCount="100000" lockStructure="1"/>
  <bookViews>
    <workbookView xWindow="0" yWindow="0" windowWidth="19680" windowHeight="72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<sst xmlns="http://schemas.openxmlformats.org/spreadsheetml/2006/main" count="275" uniqueCount="117">
  <si>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</si>
  <si>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</si>
  <si>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</si>
  <si>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</si>
  <si>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</si>
  <si>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</si>
  <si>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</si>
  <si>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</si>
  <si>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</si>
  <si>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</si>
  <si>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</si>
  <si>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</si>
  <si>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</si>
  <si>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</si>
  <si>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</si>
  <si>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</si>
  <si>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</si>
  <si>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</si>
  <si>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</si>
  <si>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</si>
  <si>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</si>
  <si>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</si>
  <si>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</si>
  <si>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</si>
  <si>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</si>
  <si>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</si>
  <si>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</si>
  <si>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</si>
  <si>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</si>
  <si>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</si>
  <si>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</si>
  <si>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</si>
  <si>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</si>
  <si>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</si>
  <si>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</si>
  <si>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</si>
  <si>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</si>
  <si>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</si>
  <si>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</si>
  <si>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</si>
  <si>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</si>
  <si>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</si>
  <si>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</si>
  <si>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</si>
  <si>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</si>
  <si>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</si>
  <si>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</si>
  <si>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</si>
  <si>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</si>
  <si>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</si>
  <si>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</si>
  <si>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</si>
  <si>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</si>
  <si>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</si>
  <si>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</si>
  <si>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</si>
  <si>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</si>
  <si>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</si>
  <si>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</si>
  <si>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</si>
  <si>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</si>
  <si>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</si>
  <si>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</si>
  <si>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</si>
  <si>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</si>
  <si>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</si>
  <si>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</si>
  <si>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</si>
  <si>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</si>
  <si>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</si>
  <si>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</si>
  <si>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</si>
  <si>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</si>
  <si>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</si>
  <si>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</si>
  <si>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</si>
  <si>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</si>
  <si>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</si>
  <si>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</si>
  <si>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</si>
  <si>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</si>
  <si>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</si>
  <si>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</si>
  <si>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</si>
  <si>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</si>
  <si>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</si>
  <si>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</si>
  <si>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</si>
  <si>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</si>
  <si>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</si>
  <si>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</si>
  <si>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</si>
  <si>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</si>
  <si>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</si>
  <si>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</si>
  <si>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</si>
  <si>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</si>
  <si>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</si>
  <si>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</si>
  <si>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</si>
  <si>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</si>
  <si>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</si>
  <si>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</si>
  <si>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</si>
  <si>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</si>
  <si>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</si>
  <si>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</si>
  <si>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</si>
  <si>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</si>
  <si>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</si>
  <si>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</si>
  <si>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</si>
  <si>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</si>
  <si>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</si>
  <si>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b/>
        <sz val="11"/>
        <rFont val="ＭＳ ゴシック"/>
        <family val="3"/>
        <charset val="128"/>
      </rPr>
      <t xml:space="preserve">
「②管渠老朽化率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r>
    <rPh sb="33" eb="34">
      <t>サイ</t>
    </rPh>
    <rPh sb="106" eb="108">
      <t>カンキョ</t>
    </rPh>
    <rPh sb="108" eb="111">
      <t>ロウキュウカ</t>
    </rPh>
    <rPh sb="111" eb="112">
      <t>リツ</t>
    </rPh>
    <rPh sb="113" eb="114">
      <t>オヨ</t>
    </rPh>
    <rPh sb="117" eb="119">
      <t>カンキョ</t>
    </rPh>
    <rPh sb="119" eb="121">
      <t>カイゼン</t>
    </rPh>
    <rPh sb="121" eb="122">
      <t>リツ</t>
    </rPh>
    <rPh sb="125" eb="127">
      <t>ホウテイ</t>
    </rPh>
    <rPh sb="140" eb="141">
      <t>ナ</t>
    </rPh>
    <rPh sb="145" eb="147">
      <t>ルイジ</t>
    </rPh>
    <rPh sb="147" eb="149">
      <t>ダンタイ</t>
    </rPh>
    <rPh sb="151" eb="152">
      <t>ヒク</t>
    </rPh>
    <rPh sb="153" eb="154">
      <t>アタイ</t>
    </rPh>
    <rPh sb="162" eb="164">
      <t>コンゴ</t>
    </rPh>
    <rPh sb="165" eb="167">
      <t>ショリ</t>
    </rPh>
    <rPh sb="167" eb="168">
      <t>バ</t>
    </rPh>
    <rPh sb="172" eb="173">
      <t>バ</t>
    </rPh>
    <rPh sb="174" eb="175">
      <t>フク</t>
    </rPh>
    <rPh sb="177" eb="179">
      <t>シセツ</t>
    </rPh>
    <rPh sb="180" eb="183">
      <t>ロウキュウカ</t>
    </rPh>
    <rPh sb="186" eb="188">
      <t>ヒヨウ</t>
    </rPh>
    <rPh sb="189" eb="191">
      <t>ゾウカ</t>
    </rPh>
    <rPh sb="192" eb="194">
      <t>ケネン</t>
    </rPh>
    <rPh sb="198" eb="201">
      <t>ゲスイドウ</t>
    </rPh>
    <rPh sb="211" eb="213">
      <t>ケイカク</t>
    </rPh>
    <rPh sb="215" eb="216">
      <t>モト</t>
    </rPh>
    <rPh sb="219" eb="221">
      <t>シセツ</t>
    </rPh>
    <rPh sb="222" eb="224">
      <t>ジョウタイ</t>
    </rPh>
    <rPh sb="225" eb="227">
      <t>ヨソク</t>
    </rPh>
    <rPh sb="232" eb="235">
      <t>ケイカクテキ</t>
    </rPh>
    <rPh sb="241" eb="244">
      <t>コウリツテキ</t>
    </rPh>
    <rPh sb="245" eb="247">
      <t>シセツ</t>
    </rPh>
    <rPh sb="248" eb="250">
      <t>カンリ</t>
    </rPh>
    <rPh sb="251" eb="252">
      <t>オコナ</t>
    </rPh>
    <rPh sb="258" eb="260">
      <t>ショリ</t>
    </rPh>
    <rPh sb="260" eb="261">
      <t>ク</t>
    </rPh>
    <rPh sb="262" eb="264">
      <t>トウゴウ</t>
    </rPh>
    <rPh sb="267" eb="270">
      <t>ショリジョウ</t>
    </rPh>
    <rPh sb="271" eb="273">
      <t>ハイシ</t>
    </rPh>
    <rPh sb="273" eb="274">
      <t>トウ</t>
    </rPh>
    <rPh sb="275" eb="278">
      <t>バッポンテキ</t>
    </rPh>
    <rPh sb="279" eb="281">
      <t>タイサク</t>
    </rPh>
    <rPh sb="282" eb="284">
      <t>ヒツヨウ</t>
    </rPh>
    <phoneticPr fontId="4"/>
  </si>
  <si>
    <t>　下水道事業に地方公営企業法を適用して3年目の決算となる。
　類似団体と比べて汚水処理原価が高く、施設利用率が低いことは、事業の効率性が悪いことを如実に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rPh sb="1" eb="6">
      <t>ゲスイドウジギョウ</t>
    </rPh>
    <rPh sb="7" eb="9">
      <t>チホウ</t>
    </rPh>
    <rPh sb="9" eb="11">
      <t>コウエイ</t>
    </rPh>
    <rPh sb="11" eb="13">
      <t>キギョウ</t>
    </rPh>
    <rPh sb="13" eb="14">
      <t>ホウ</t>
    </rPh>
    <rPh sb="15" eb="16">
      <t>テキ</t>
    </rPh>
    <rPh sb="16" eb="17">
      <t>ヨウ</t>
    </rPh>
    <rPh sb="20" eb="21">
      <t>ネン</t>
    </rPh>
    <rPh sb="21" eb="22">
      <t>メ</t>
    </rPh>
    <rPh sb="23" eb="25">
      <t>ケッサン</t>
    </rPh>
    <rPh sb="31" eb="33">
      <t>ルイジ</t>
    </rPh>
    <rPh sb="33" eb="35">
      <t>ダンタイ</t>
    </rPh>
    <rPh sb="36" eb="37">
      <t>クラ</t>
    </rPh>
    <rPh sb="39" eb="41">
      <t>オスイ</t>
    </rPh>
    <rPh sb="41" eb="43">
      <t>ショリ</t>
    </rPh>
    <rPh sb="43" eb="45">
      <t>ゲンカ</t>
    </rPh>
    <rPh sb="46" eb="47">
      <t>タカ</t>
    </rPh>
    <rPh sb="49" eb="51">
      <t>シセツ</t>
    </rPh>
    <rPh sb="51" eb="53">
      <t>リヨウ</t>
    </rPh>
    <rPh sb="53" eb="54">
      <t>リツ</t>
    </rPh>
    <rPh sb="55" eb="56">
      <t>ヒク</t>
    </rPh>
    <rPh sb="61" eb="63">
      <t>ジギョウ</t>
    </rPh>
    <rPh sb="64" eb="67">
      <t>コウリツセイ</t>
    </rPh>
    <rPh sb="68" eb="69">
      <t>ワル</t>
    </rPh>
    <rPh sb="73" eb="75">
      <t>ニョジツ</t>
    </rPh>
    <rPh sb="76" eb="77">
      <t>アラワ</t>
    </rPh>
    <rPh sb="85" eb="88">
      <t>スイセンカ</t>
    </rPh>
    <rPh sb="88" eb="89">
      <t>リツ</t>
    </rPh>
    <rPh sb="90" eb="92">
      <t>コウジョウ</t>
    </rPh>
    <rPh sb="93" eb="95">
      <t>ヨチ</t>
    </rPh>
    <rPh sb="103" eb="106">
      <t>ゲスイドウ</t>
    </rPh>
    <rPh sb="108" eb="110">
      <t>セツゾク</t>
    </rPh>
    <rPh sb="110" eb="112">
      <t>ソクシン</t>
    </rPh>
    <rPh sb="112" eb="114">
      <t>カツドウ</t>
    </rPh>
    <rPh sb="115" eb="117">
      <t>キョウカ</t>
    </rPh>
    <rPh sb="119" eb="121">
      <t>ヒツヨウ</t>
    </rPh>
    <rPh sb="127" eb="129">
      <t>コンゴ</t>
    </rPh>
    <rPh sb="130" eb="131">
      <t>サラ</t>
    </rPh>
    <rPh sb="132" eb="134">
      <t>ジンコウ</t>
    </rPh>
    <rPh sb="134" eb="136">
      <t>ゲンショウ</t>
    </rPh>
    <rPh sb="139" eb="142">
      <t>シヨウリョウ</t>
    </rPh>
    <rPh sb="142" eb="144">
      <t>シュウニュウ</t>
    </rPh>
    <rPh sb="145" eb="147">
      <t>ゲンショウ</t>
    </rPh>
    <rPh sb="149" eb="151">
      <t>シセツ</t>
    </rPh>
    <rPh sb="152" eb="155">
      <t>ロウキュウカ</t>
    </rPh>
    <rPh sb="158" eb="160">
      <t>ヒヨウ</t>
    </rPh>
    <rPh sb="161" eb="163">
      <t>ゾウカ</t>
    </rPh>
    <rPh sb="169" eb="170">
      <t>ナカ</t>
    </rPh>
    <rPh sb="172" eb="175">
      <t>ゲスイドウ</t>
    </rPh>
    <rPh sb="175" eb="177">
      <t>ジギョウ</t>
    </rPh>
    <rPh sb="178" eb="180">
      <t>ジゾク</t>
    </rPh>
    <rPh sb="185" eb="187">
      <t>ケイエイ</t>
    </rPh>
    <rPh sb="188" eb="189">
      <t>モト</t>
    </rPh>
    <rPh sb="204" eb="207">
      <t>サカタシ</t>
    </rPh>
    <rPh sb="207" eb="210">
      <t>ゲスイドウ</t>
    </rPh>
    <rPh sb="210" eb="212">
      <t>ジギョウ</t>
    </rPh>
    <rPh sb="212" eb="214">
      <t>ケイエイ</t>
    </rPh>
    <rPh sb="214" eb="216">
      <t>センリャク</t>
    </rPh>
    <rPh sb="220" eb="224">
      <t>チュウチョウキテキ</t>
    </rPh>
    <rPh sb="225" eb="227">
      <t>ザイセイ</t>
    </rPh>
    <rPh sb="235" eb="237">
      <t>ショリ</t>
    </rPh>
    <rPh sb="237" eb="238">
      <t>ク</t>
    </rPh>
    <rPh sb="249" eb="252">
      <t>コウイキカ</t>
    </rPh>
    <rPh sb="253" eb="256">
      <t>キョウドウカ</t>
    </rPh>
    <rPh sb="260" eb="262">
      <t>ケイエイ</t>
    </rPh>
    <rPh sb="262" eb="264">
      <t>キバン</t>
    </rPh>
    <rPh sb="265" eb="267">
      <t>キョウカ</t>
    </rPh>
    <rPh sb="283" eb="286">
      <t>コウリツテキ</t>
    </rPh>
    <rPh sb="287" eb="289">
      <t>シセツ</t>
    </rPh>
    <rPh sb="289" eb="291">
      <t>カンリ</t>
    </rPh>
    <rPh sb="293" eb="295">
      <t>ユウコウ</t>
    </rPh>
    <rPh sb="296" eb="298">
      <t>シサク</t>
    </rPh>
    <rPh sb="301" eb="303">
      <t>キョウリョク</t>
    </rPh>
    <rPh sb="304" eb="306">
      <t>ジッコウ</t>
    </rPh>
    <rPh sb="310" eb="312">
      <t>ヒツヨウ</t>
    </rPh>
    <phoneticPr fontId="4"/>
  </si>
  <si>
    <r>
      <t xml:space="preserve">　平成29年度から下水道事業に地方公営企業法を適用したため、3か年のみの数値となる。
</t>
    </r>
    <r>
      <rPr>
        <b/>
        <sz val="11"/>
        <rFont val="ＭＳ ゴシック"/>
        <family val="3"/>
        <charset val="128"/>
      </rPr>
      <t>「①経常収支比率」</t>
    </r>
    <r>
      <rPr>
        <sz val="11"/>
        <rFont val="ＭＳ ゴシック"/>
        <family val="3"/>
        <charset val="128"/>
      </rPr>
      <t>は、使用料収入等で維持管理費や支払利息等の費用を賄い100％を超えたが、平均値を下回っている。使用料収入は減少傾向にあることから、更なる経営努力が必要である。</t>
    </r>
    <r>
      <rPr>
        <b/>
        <sz val="11"/>
        <rFont val="ＭＳ ゴシック"/>
        <family val="3"/>
        <charset val="128"/>
      </rPr>
      <t xml:space="preserve">
「②累積欠損金比率」</t>
    </r>
    <r>
      <rPr>
        <sz val="11"/>
        <rFont val="ＭＳ ゴシック"/>
        <family val="3"/>
        <charset val="128"/>
      </rPr>
      <t xml:space="preserve">は、純利益を計上し累積欠損金を減らしたものの、営業収益が減少したため、前年度より数値が悪化した。
</t>
    </r>
    <r>
      <rPr>
        <b/>
        <sz val="11"/>
        <rFont val="ＭＳ ゴシック"/>
        <family val="3"/>
        <charset val="128"/>
      </rPr>
      <t>「③流動比率」</t>
    </r>
    <r>
      <rPr>
        <sz val="11"/>
        <rFont val="ＭＳ ゴシック"/>
        <family val="3"/>
        <charset val="128"/>
      </rPr>
      <t xml:space="preserve">は、年度末が休日と重なった前年度と異なり、企業債償還金等の未払金が少なく、現金預金が減少したことにより数値が悪化した。
</t>
    </r>
    <r>
      <rPr>
        <b/>
        <sz val="11"/>
        <rFont val="ＭＳ ゴシック"/>
        <family val="3"/>
        <charset val="128"/>
      </rPr>
      <t>「④企業債残高対事業規模比率」</t>
    </r>
    <r>
      <rPr>
        <sz val="11"/>
        <rFont val="ＭＳ ゴシック"/>
        <family val="3"/>
        <charset val="128"/>
      </rPr>
      <t xml:space="preserve">は、企業債残高が大きいため平均値を上回っているものの、投資の平準化等により改善傾向にある。
</t>
    </r>
    <r>
      <rPr>
        <b/>
        <sz val="11"/>
        <rFont val="ＭＳ ゴシック"/>
        <family val="3"/>
        <charset val="128"/>
      </rPr>
      <t>「⑤経費回収率」</t>
    </r>
    <r>
      <rPr>
        <sz val="11"/>
        <rFont val="ＭＳ ゴシック"/>
        <family val="3"/>
        <charset val="128"/>
      </rPr>
      <t xml:space="preserve">は、平均値を上回り100％を継続できたが、今後の厳しい経営環境を踏まえ、徹底した費用の削減等、適正な事業運営に努めなければならない。
</t>
    </r>
    <r>
      <rPr>
        <b/>
        <sz val="11"/>
        <rFont val="ＭＳ ゴシック"/>
        <family val="3"/>
        <charset val="128"/>
      </rPr>
      <t>「⑥汚水処理原価」</t>
    </r>
    <r>
      <rPr>
        <sz val="11"/>
        <rFont val="ＭＳ ゴシック"/>
        <family val="3"/>
        <charset val="128"/>
      </rPr>
      <t xml:space="preserve">は、依然として有収率が低く、汚水処理費が大きいことから、平均値を大きく上回っている。
</t>
    </r>
    <r>
      <rPr>
        <b/>
        <sz val="11"/>
        <rFont val="ＭＳ ゴシック"/>
        <family val="3"/>
        <charset val="128"/>
      </rPr>
      <t>「⑦施設利用率」</t>
    </r>
    <r>
      <rPr>
        <sz val="11"/>
        <rFont val="ＭＳ ゴシック"/>
        <family val="3"/>
        <charset val="128"/>
      </rPr>
      <t xml:space="preserve">は、人口減少等により施設規模が過大となっており、処理区の統合やダウンサイジングにより適正な規模に改善する必要がある。
</t>
    </r>
    <r>
      <rPr>
        <b/>
        <sz val="11"/>
        <rFont val="ＭＳ ゴシック"/>
        <family val="3"/>
        <charset val="128"/>
      </rPr>
      <t>「⑧水洗化率」</t>
    </r>
    <r>
      <rPr>
        <sz val="11"/>
        <rFont val="ＭＳ ゴシック"/>
        <family val="3"/>
        <charset val="128"/>
      </rPr>
      <t>は、年々向上しているものの、平均値よりも低く、安定した収入を確保するためにも、今後より一層の接続促進に努める必要がある。</t>
    </r>
    <rPh sb="1" eb="3">
      <t>ヘイセイ</t>
    </rPh>
    <rPh sb="5" eb="7">
      <t>ネンド</t>
    </rPh>
    <rPh sb="9" eb="12">
      <t>ゲスイドウ</t>
    </rPh>
    <rPh sb="12" eb="14">
      <t>ジギョウ</t>
    </rPh>
    <rPh sb="15" eb="17">
      <t>チホウ</t>
    </rPh>
    <rPh sb="17" eb="19">
      <t>コウエイ</t>
    </rPh>
    <rPh sb="19" eb="21">
      <t>キギョウ</t>
    </rPh>
    <rPh sb="21" eb="22">
      <t>ホウ</t>
    </rPh>
    <rPh sb="23" eb="24">
      <t>テキ</t>
    </rPh>
    <rPh sb="24" eb="25">
      <t>ヨウ</t>
    </rPh>
    <rPh sb="36" eb="38">
      <t>スウチ</t>
    </rPh>
    <rPh sb="45" eb="47">
      <t>ケイジョウ</t>
    </rPh>
    <rPh sb="47" eb="49">
      <t>シュウシ</t>
    </rPh>
    <rPh sb="49" eb="51">
      <t>ヒリツ</t>
    </rPh>
    <rPh sb="54" eb="56">
      <t>シヨウ</t>
    </rPh>
    <rPh sb="56" eb="57">
      <t>リョウ</t>
    </rPh>
    <rPh sb="57" eb="59">
      <t>シュウニュウ</t>
    </rPh>
    <rPh sb="59" eb="60">
      <t>トウ</t>
    </rPh>
    <rPh sb="67" eb="69">
      <t>シハライ</t>
    </rPh>
    <rPh sb="76" eb="77">
      <t>マカナ</t>
    </rPh>
    <rPh sb="83" eb="84">
      <t>コ</t>
    </rPh>
    <rPh sb="88" eb="91">
      <t>ヘイキンチ</t>
    </rPh>
    <rPh sb="92" eb="94">
      <t>シタマワ</t>
    </rPh>
    <rPh sb="99" eb="102">
      <t>シヨウリョウ</t>
    </rPh>
    <rPh sb="102" eb="104">
      <t>シュウニュウ</t>
    </rPh>
    <rPh sb="105" eb="107">
      <t>ゲンショウ</t>
    </rPh>
    <rPh sb="107" eb="109">
      <t>ケイコウ</t>
    </rPh>
    <rPh sb="117" eb="118">
      <t>サラ</t>
    </rPh>
    <rPh sb="120" eb="122">
      <t>ケイエイ</t>
    </rPh>
    <rPh sb="122" eb="124">
      <t>ドリョク</t>
    </rPh>
    <rPh sb="125" eb="127">
      <t>ヒツヨウ</t>
    </rPh>
    <rPh sb="134" eb="136">
      <t>ルイセキ</t>
    </rPh>
    <rPh sb="136" eb="139">
      <t>ケッソンキン</t>
    </rPh>
    <rPh sb="139" eb="141">
      <t>ヒリツ</t>
    </rPh>
    <rPh sb="148" eb="150">
      <t>ケイジョウ</t>
    </rPh>
    <rPh sb="151" eb="153">
      <t>ルイセキ</t>
    </rPh>
    <rPh sb="153" eb="155">
      <t>ケッソン</t>
    </rPh>
    <rPh sb="155" eb="156">
      <t>キン</t>
    </rPh>
    <rPh sb="157" eb="158">
      <t>ヘ</t>
    </rPh>
    <rPh sb="165" eb="167">
      <t>エイギョウ</t>
    </rPh>
    <rPh sb="167" eb="169">
      <t>シュウエキ</t>
    </rPh>
    <rPh sb="170" eb="172">
      <t>ゲンショウ</t>
    </rPh>
    <rPh sb="177" eb="180">
      <t>ゼンネンド</t>
    </rPh>
    <rPh sb="182" eb="184">
      <t>スウチ</t>
    </rPh>
    <rPh sb="185" eb="187">
      <t>アッカ</t>
    </rPh>
    <rPh sb="200" eb="203">
      <t>ネンドマツ</t>
    </rPh>
    <rPh sb="204" eb="206">
      <t>キュウジツ</t>
    </rPh>
    <rPh sb="207" eb="208">
      <t>カサ</t>
    </rPh>
    <rPh sb="211" eb="214">
      <t>ゼンネンド</t>
    </rPh>
    <rPh sb="215" eb="216">
      <t>コト</t>
    </rPh>
    <rPh sb="219" eb="221">
      <t>キギョウ</t>
    </rPh>
    <rPh sb="221" eb="222">
      <t>サイ</t>
    </rPh>
    <rPh sb="222" eb="224">
      <t>ショウカン</t>
    </rPh>
    <rPh sb="224" eb="225">
      <t>キン</t>
    </rPh>
    <rPh sb="225" eb="226">
      <t>トウ</t>
    </rPh>
    <rPh sb="231" eb="232">
      <t>スク</t>
    </rPh>
    <rPh sb="240" eb="242">
      <t>ゲンショウ</t>
    </rPh>
    <rPh sb="249" eb="251">
      <t>スウチ</t>
    </rPh>
    <rPh sb="252" eb="254">
      <t>アッカ</t>
    </rPh>
    <rPh sb="260" eb="262">
      <t>キギョウ</t>
    </rPh>
    <rPh sb="262" eb="263">
      <t>サイ</t>
    </rPh>
    <rPh sb="263" eb="265">
      <t>ザンダカ</t>
    </rPh>
    <rPh sb="265" eb="266">
      <t>タイ</t>
    </rPh>
    <rPh sb="266" eb="268">
      <t>ジギョウ</t>
    </rPh>
    <rPh sb="268" eb="270">
      <t>キボ</t>
    </rPh>
    <rPh sb="270" eb="272">
      <t>ヒリツ</t>
    </rPh>
    <rPh sb="281" eb="282">
      <t>オオ</t>
    </rPh>
    <rPh sb="286" eb="289">
      <t>ヘイキンチ</t>
    </rPh>
    <rPh sb="290" eb="292">
      <t>ウワマワ</t>
    </rPh>
    <rPh sb="300" eb="302">
      <t>トウシ</t>
    </rPh>
    <rPh sb="303" eb="306">
      <t>ヘイジュンカ</t>
    </rPh>
    <rPh sb="306" eb="307">
      <t>トウ</t>
    </rPh>
    <rPh sb="310" eb="312">
      <t>カイゼン</t>
    </rPh>
    <rPh sb="312" eb="314">
      <t>ケイコウ</t>
    </rPh>
    <rPh sb="321" eb="323">
      <t>ケイヒ</t>
    </rPh>
    <rPh sb="323" eb="325">
      <t>カイシュウ</t>
    </rPh>
    <rPh sb="325" eb="326">
      <t>リツ</t>
    </rPh>
    <rPh sb="329" eb="331">
      <t>ヘイキン</t>
    </rPh>
    <rPh sb="331" eb="332">
      <t>チ</t>
    </rPh>
    <rPh sb="333" eb="335">
      <t>ウワマワ</t>
    </rPh>
    <rPh sb="341" eb="343">
      <t>ケイゾク</t>
    </rPh>
    <rPh sb="348" eb="350">
      <t>コンゴ</t>
    </rPh>
    <rPh sb="351" eb="352">
      <t>キビ</t>
    </rPh>
    <rPh sb="354" eb="356">
      <t>ケイエイ</t>
    </rPh>
    <rPh sb="356" eb="358">
      <t>カンキョウ</t>
    </rPh>
    <rPh sb="359" eb="360">
      <t>フ</t>
    </rPh>
    <rPh sb="363" eb="365">
      <t>テッテイ</t>
    </rPh>
    <rPh sb="367" eb="369">
      <t>ヒヨウ</t>
    </rPh>
    <rPh sb="370" eb="372">
      <t>サクゲン</t>
    </rPh>
    <rPh sb="372" eb="373">
      <t>トウ</t>
    </rPh>
    <rPh sb="374" eb="376">
      <t>テキセイ</t>
    </rPh>
    <rPh sb="377" eb="379">
      <t>ジギョウ</t>
    </rPh>
    <rPh sb="379" eb="381">
      <t>ウンエイ</t>
    </rPh>
    <rPh sb="382" eb="383">
      <t>ツト</t>
    </rPh>
    <rPh sb="396" eb="398">
      <t>オスイ</t>
    </rPh>
    <rPh sb="398" eb="400">
      <t>ショリ</t>
    </rPh>
    <rPh sb="400" eb="402">
      <t>ゲンカ</t>
    </rPh>
    <rPh sb="405" eb="407">
      <t>イゼン</t>
    </rPh>
    <rPh sb="414" eb="415">
      <t>ヒク</t>
    </rPh>
    <rPh sb="421" eb="422">
      <t>ヒ</t>
    </rPh>
    <rPh sb="423" eb="424">
      <t>オオ</t>
    </rPh>
    <rPh sb="431" eb="434">
      <t>ヘイキンチ</t>
    </rPh>
    <rPh sb="435" eb="436">
      <t>オオ</t>
    </rPh>
    <rPh sb="438" eb="440">
      <t>ウワマワ</t>
    </rPh>
    <rPh sb="448" eb="452">
      <t>シセツリヨウ</t>
    </rPh>
    <rPh sb="452" eb="453">
      <t>リツ</t>
    </rPh>
    <rPh sb="460" eb="461">
      <t>トウ</t>
    </rPh>
    <rPh sb="466" eb="468">
      <t>キボ</t>
    </rPh>
    <rPh sb="469" eb="471">
      <t>カダイ</t>
    </rPh>
    <rPh sb="478" eb="480">
      <t>ショリ</t>
    </rPh>
    <rPh sb="480" eb="481">
      <t>ク</t>
    </rPh>
    <rPh sb="499" eb="501">
      <t>キボ</t>
    </rPh>
    <rPh sb="502" eb="504">
      <t>カイゼン</t>
    </rPh>
    <rPh sb="506" eb="508">
      <t>ヒツヨウ</t>
    </rPh>
    <rPh sb="522" eb="524">
      <t>ネンネン</t>
    </rPh>
    <rPh sb="524" eb="526">
      <t>コウジョウ</t>
    </rPh>
    <rPh sb="534" eb="537">
      <t>ヘイキンチ</t>
    </rPh>
    <rPh sb="540" eb="541">
      <t>ヒク</t>
    </rPh>
    <rPh sb="543" eb="545">
      <t>アンテイ</t>
    </rPh>
    <rPh sb="547" eb="549">
      <t>シュウニュウ</t>
    </rPh>
    <rPh sb="550" eb="552">
      <t>カクホ</t>
    </rPh>
    <rPh sb="559" eb="561">
      <t>コンゴ</t>
    </rPh>
    <rPh sb="563" eb="565">
      <t>イッソウ</t>
    </rPh>
    <rPh sb="566" eb="568">
      <t>セツゾク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</si>
</sst>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0.03</c:v>
                </c:pt>
                <c:pt idx="3">
                  <c:v>0.04</c:v>
                </c:pt>
                <c:pt idx="4">
                  <c:v>0.04</c:v>
                </c:pt>
              </c:numCache>
            </c:numRef>
          </c:val>
          <c:extLst>
            <c:ext xmlns:c16="http://schemas.microsoft.com/office/drawing/2014/chart" uri="{C3380CC4-5D6E-409C-BE32-E72D297353CC}">
              <c16:uniqueId val="{00000000-1D8B-43C3-995D-3DBA31C732A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0.13</c:v>
                </c:pt>
                <c:pt idx="3">
                  <c:v>0.1</c:v>
                </c:pt>
                <c:pt idx="4">
                  <c:v>0.09</c:v>
                </c:pt>
              </c:numCache>
            </c:numRef>
          </c:val>
          <c:smooth val="0"/>
          <c:extLst>
            <c:ext xmlns:c16="http://schemas.microsoft.com/office/drawing/2014/chart" uri="{C3380CC4-5D6E-409C-BE32-E72D297353CC}">
              <c16:uniqueId val="{00000001-1D8B-43C3-995D-3DBA31C732A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57.31</c:v>
                </c:pt>
                <c:pt idx="3">
                  <c:v>57.51</c:v>
                </c:pt>
                <c:pt idx="4">
                  <c:v>55.74</c:v>
                </c:pt>
              </c:numCache>
            </c:numRef>
          </c:val>
          <c:extLst>
            <c:ext xmlns:c16="http://schemas.microsoft.com/office/drawing/2014/chart" uri="{C3380CC4-5D6E-409C-BE32-E72D297353CC}">
              <c16:uniqueId val="{00000000-20B2-4684-8DBB-58B974A1B98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64.959999999999994</c:v>
                </c:pt>
                <c:pt idx="3">
                  <c:v>65.040000000000006</c:v>
                </c:pt>
                <c:pt idx="4">
                  <c:v>68.31</c:v>
                </c:pt>
              </c:numCache>
            </c:numRef>
          </c:val>
          <c:smooth val="0"/>
          <c:extLst>
            <c:ext xmlns:c16="http://schemas.microsoft.com/office/drawing/2014/chart" uri="{C3380CC4-5D6E-409C-BE32-E72D297353CC}">
              <c16:uniqueId val="{00000001-20B2-4684-8DBB-58B974A1B98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88.24</c:v>
                </c:pt>
                <c:pt idx="3">
                  <c:v>88.79</c:v>
                </c:pt>
                <c:pt idx="4">
                  <c:v>89.64</c:v>
                </c:pt>
              </c:numCache>
            </c:numRef>
          </c:val>
          <c:extLst>
            <c:ext xmlns:c16="http://schemas.microsoft.com/office/drawing/2014/chart" uri="{C3380CC4-5D6E-409C-BE32-E72D297353CC}">
              <c16:uniqueId val="{00000000-F5E1-43CB-BBB2-0BB2E10E2A5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92.3</c:v>
                </c:pt>
                <c:pt idx="3">
                  <c:v>92.55</c:v>
                </c:pt>
                <c:pt idx="4">
                  <c:v>92.62</c:v>
                </c:pt>
              </c:numCache>
            </c:numRef>
          </c:val>
          <c:smooth val="0"/>
          <c:extLst>
            <c:ext xmlns:c16="http://schemas.microsoft.com/office/drawing/2014/chart" uri="{C3380CC4-5D6E-409C-BE32-E72D297353CC}">
              <c16:uniqueId val="{00000001-F5E1-43CB-BBB2-0BB2E10E2A5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89.5</c:v>
                </c:pt>
                <c:pt idx="3">
                  <c:v>102.11</c:v>
                </c:pt>
                <c:pt idx="4">
                  <c:v>100.72</c:v>
                </c:pt>
              </c:numCache>
            </c:numRef>
          </c:val>
          <c:extLst>
            <c:ext xmlns:c16="http://schemas.microsoft.com/office/drawing/2014/chart" uri="{C3380CC4-5D6E-409C-BE32-E72D297353CC}">
              <c16:uniqueId val="{00000000-0841-483C-A956-04315AB9C89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108.03</c:v>
                </c:pt>
                <c:pt idx="3">
                  <c:v>106.9</c:v>
                </c:pt>
                <c:pt idx="4">
                  <c:v>106.99</c:v>
                </c:pt>
              </c:numCache>
            </c:numRef>
          </c:val>
          <c:smooth val="0"/>
          <c:extLst>
            <c:ext xmlns:c16="http://schemas.microsoft.com/office/drawing/2014/chart" uri="{C3380CC4-5D6E-409C-BE32-E72D297353CC}">
              <c16:uniqueId val="{00000001-0841-483C-A956-04315AB9C89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4.43</c:v>
                </c:pt>
                <c:pt idx="3">
                  <c:v>8.16</c:v>
                </c:pt>
                <c:pt idx="4">
                  <c:v>11.14</c:v>
                </c:pt>
              </c:numCache>
            </c:numRef>
          </c:val>
          <c:extLst>
            <c:ext xmlns:c16="http://schemas.microsoft.com/office/drawing/2014/chart" uri="{C3380CC4-5D6E-409C-BE32-E72D297353CC}">
              <c16:uniqueId val="{00000000-7388-42CE-BE08-250F2774C88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25.61</c:v>
                </c:pt>
                <c:pt idx="3">
                  <c:v>26.13</c:v>
                </c:pt>
                <c:pt idx="4">
                  <c:v>26.36</c:v>
                </c:pt>
              </c:numCache>
            </c:numRef>
          </c:val>
          <c:smooth val="0"/>
          <c:extLst>
            <c:ext xmlns:c16="http://schemas.microsoft.com/office/drawing/2014/chart" uri="{C3380CC4-5D6E-409C-BE32-E72D297353CC}">
              <c16:uniqueId val="{00000001-7388-42CE-BE08-250F2774C88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9D6-4C1F-B2E3-9C5B9CCB313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1.07</c:v>
                </c:pt>
                <c:pt idx="3">
                  <c:v>1.03</c:v>
                </c:pt>
                <c:pt idx="4">
                  <c:v>1.43</c:v>
                </c:pt>
              </c:numCache>
            </c:numRef>
          </c:val>
          <c:smooth val="0"/>
          <c:extLst>
            <c:ext xmlns:c16="http://schemas.microsoft.com/office/drawing/2014/chart" uri="{C3380CC4-5D6E-409C-BE32-E72D297353CC}">
              <c16:uniqueId val="{00000001-79D6-4C1F-B2E3-9C5B9CCB313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16.84</c:v>
                </c:pt>
                <c:pt idx="3">
                  <c:v>15.53</c:v>
                </c:pt>
                <c:pt idx="4">
                  <c:v>15.9</c:v>
                </c:pt>
              </c:numCache>
            </c:numRef>
          </c:val>
          <c:extLst>
            <c:ext xmlns:c16="http://schemas.microsoft.com/office/drawing/2014/chart" uri="{C3380CC4-5D6E-409C-BE32-E72D297353CC}">
              <c16:uniqueId val="{00000000-0EC2-4AD6-BBD4-C5835DE565A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13.55</c:v>
                </c:pt>
                <c:pt idx="3">
                  <c:v>9.06</c:v>
                </c:pt>
                <c:pt idx="4">
                  <c:v>7.42</c:v>
                </c:pt>
              </c:numCache>
            </c:numRef>
          </c:val>
          <c:smooth val="0"/>
          <c:extLst>
            <c:ext xmlns:c16="http://schemas.microsoft.com/office/drawing/2014/chart" uri="{C3380CC4-5D6E-409C-BE32-E72D297353CC}">
              <c16:uniqueId val="{00000001-0EC2-4AD6-BBD4-C5835DE565A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47.96</c:v>
                </c:pt>
                <c:pt idx="3">
                  <c:v>51.15</c:v>
                </c:pt>
                <c:pt idx="4">
                  <c:v>35.72</c:v>
                </c:pt>
              </c:numCache>
            </c:numRef>
          </c:val>
          <c:extLst>
            <c:ext xmlns:c16="http://schemas.microsoft.com/office/drawing/2014/chart" uri="{C3380CC4-5D6E-409C-BE32-E72D297353CC}">
              <c16:uniqueId val="{00000000-2F3F-4673-8E60-BFBA17D8A7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78.45</c:v>
                </c:pt>
                <c:pt idx="3">
                  <c:v>76.31</c:v>
                </c:pt>
                <c:pt idx="4">
                  <c:v>68.180000000000007</c:v>
                </c:pt>
              </c:numCache>
            </c:numRef>
          </c:val>
          <c:smooth val="0"/>
          <c:extLst>
            <c:ext xmlns:c16="http://schemas.microsoft.com/office/drawing/2014/chart" uri="{C3380CC4-5D6E-409C-BE32-E72D297353CC}">
              <c16:uniqueId val="{00000001-2F3F-4673-8E60-BFBA17D8A7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1810.17</c:v>
                </c:pt>
                <c:pt idx="3">
                  <c:v>1729.27</c:v>
                </c:pt>
                <c:pt idx="4">
                  <c:v>1650.99</c:v>
                </c:pt>
              </c:numCache>
            </c:numRef>
          </c:val>
          <c:extLst>
            <c:ext xmlns:c16="http://schemas.microsoft.com/office/drawing/2014/chart" uri="{C3380CC4-5D6E-409C-BE32-E72D297353CC}">
              <c16:uniqueId val="{00000000-BE46-4863-B970-72D38D5DF44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799.41</c:v>
                </c:pt>
                <c:pt idx="3">
                  <c:v>820.36</c:v>
                </c:pt>
                <c:pt idx="4">
                  <c:v>847.44</c:v>
                </c:pt>
              </c:numCache>
            </c:numRef>
          </c:val>
          <c:smooth val="0"/>
          <c:extLst>
            <c:ext xmlns:c16="http://schemas.microsoft.com/office/drawing/2014/chart" uri="{C3380CC4-5D6E-409C-BE32-E72D297353CC}">
              <c16:uniqueId val="{00000001-BE46-4863-B970-72D38D5DF44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C0FC-4C59-9237-F90ABCD499C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96.54</c:v>
                </c:pt>
                <c:pt idx="3">
                  <c:v>95.4</c:v>
                </c:pt>
                <c:pt idx="4">
                  <c:v>94.69</c:v>
                </c:pt>
              </c:numCache>
            </c:numRef>
          </c:val>
          <c:smooth val="0"/>
          <c:extLst>
            <c:ext xmlns:c16="http://schemas.microsoft.com/office/drawing/2014/chart" uri="{C3380CC4-5D6E-409C-BE32-E72D297353CC}">
              <c16:uniqueId val="{00000001-C0FC-4C59-9237-F90ABCD499C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204.53</c:v>
                </c:pt>
                <c:pt idx="3">
                  <c:v>204.02</c:v>
                </c:pt>
                <c:pt idx="4">
                  <c:v>204.27</c:v>
                </c:pt>
              </c:numCache>
            </c:numRef>
          </c:val>
          <c:extLst>
            <c:ext xmlns:c16="http://schemas.microsoft.com/office/drawing/2014/chart" uri="{C3380CC4-5D6E-409C-BE32-E72D297353CC}">
              <c16:uniqueId val="{00000000-7284-429D-A0A5-96EB106FC34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162.81</c:v>
                </c:pt>
                <c:pt idx="3">
                  <c:v>163.19999999999999</c:v>
                </c:pt>
                <c:pt idx="4">
                  <c:v>159.78</c:v>
                </c:pt>
              </c:numCache>
            </c:numRef>
          </c:val>
          <c:smooth val="0"/>
          <c:extLst>
            <c:ext xmlns:c16="http://schemas.microsoft.com/office/drawing/2014/chart" uri="{C3380CC4-5D6E-409C-BE32-E72D297353CC}">
              <c16:uniqueId val="{00000001-7284-429D-A0A5-96EB106FC34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U16"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酒田市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9" t="s">
        <v>1</v>
      </c>
      <c r="C7" s="49"/>
      <c r="D7" s="49"/>
      <c r="E7" s="49"/>
      <c r="F7" s="49"/>
      <c r="G7" s="49"/>
      <c r="H7" s="49"/>
      <c r="I7" s="49" t="s">
        <v>2</v>
      </c>
      <c r="J7" s="49"/>
      <c r="K7" s="49"/>
      <c r="L7" s="49"/>
      <c r="M7" s="49"/>
      <c r="N7" s="49"/>
      <c r="O7" s="49"/>
      <c r="P7" s="49" t="s">
        <v>3</v>
      </c>
      <c r="Q7" s="49"/>
      <c r="R7" s="49"/>
      <c r="S7" s="49"/>
      <c r="T7" s="49"/>
      <c r="U7" s="49"/>
      <c r="V7" s="49"/>
      <c r="W7" s="49" t="s">
        <v>4</v>
      </c>
      <c r="X7" s="49"/>
      <c r="Y7" s="49"/>
      <c r="Z7" s="49"/>
      <c r="AA7" s="49"/>
      <c r="AB7" s="49"/>
      <c r="AC7" s="49"/>
      <c r="AD7" s="49" t="s">
        <v>5</v>
      </c>
      <c r="AE7" s="49"/>
      <c r="AF7" s="49"/>
      <c r="AG7" s="49"/>
      <c r="AH7" s="49"/>
      <c r="AI7" s="49"/>
      <c r="AJ7" s="49"/>
      <c r="AK7" s="3"/>
      <c r="AL7" s="49" t="s">
        <v>6</v>
      </c>
      <c r="AM7" s="49"/>
      <c r="AN7" s="49"/>
      <c r="AO7" s="49"/>
      <c r="AP7" s="49"/>
      <c r="AQ7" s="49"/>
      <c r="AR7" s="49"/>
      <c r="AS7" s="49"/>
      <c r="AT7" s="49" t="s">
        <v>7</v>
      </c>
      <c r="AU7" s="49"/>
      <c r="AV7" s="49"/>
      <c r="AW7" s="49"/>
      <c r="AX7" s="49"/>
      <c r="AY7" s="49"/>
      <c r="AZ7" s="49"/>
      <c r="BA7" s="49"/>
      <c r="BB7" s="49" t="s">
        <v>8</v>
      </c>
      <c r="BC7" s="49"/>
      <c r="BD7" s="49"/>
      <c r="BE7" s="49"/>
      <c r="BF7" s="49"/>
      <c r="BG7" s="49"/>
      <c r="BH7" s="49"/>
      <c r="BI7" s="49"/>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Bd1</v>
      </c>
      <c r="X8" s="72"/>
      <c r="Y8" s="72"/>
      <c r="Z8" s="72"/>
      <c r="AA8" s="72"/>
      <c r="AB8" s="72"/>
      <c r="AC8" s="72"/>
      <c r="AD8" s="73" t="str">
        <f>データ!$M$6</f>
        <v>自治体職員</v>
      </c>
      <c r="AE8" s="73"/>
      <c r="AF8" s="73"/>
      <c r="AG8" s="73"/>
      <c r="AH8" s="73"/>
      <c r="AI8" s="73"/>
      <c r="AJ8" s="73"/>
      <c r="AK8" s="3"/>
      <c r="AL8" s="53">
        <f>データ!S6</f>
        <v>101331</v>
      </c>
      <c r="AM8" s="53"/>
      <c r="AN8" s="53"/>
      <c r="AO8" s="53"/>
      <c r="AP8" s="53"/>
      <c r="AQ8" s="53"/>
      <c r="AR8" s="53"/>
      <c r="AS8" s="53"/>
      <c r="AT8" s="52">
        <f>データ!T6</f>
        <v>602.97</v>
      </c>
      <c r="AU8" s="52"/>
      <c r="AV8" s="52"/>
      <c r="AW8" s="52"/>
      <c r="AX8" s="52"/>
      <c r="AY8" s="52"/>
      <c r="AZ8" s="52"/>
      <c r="BA8" s="52"/>
      <c r="BB8" s="52">
        <f>データ!U6</f>
        <v>168.05</v>
      </c>
      <c r="BC8" s="52"/>
      <c r="BD8" s="52"/>
      <c r="BE8" s="52"/>
      <c r="BF8" s="52"/>
      <c r="BG8" s="52"/>
      <c r="BH8" s="52"/>
      <c r="BI8" s="52"/>
      <c r="BJ8" s="3"/>
      <c r="BK8" s="3"/>
      <c r="BL8" s="70" t="s">
        <v>10</v>
      </c>
      <c r="BM8" s="71"/>
      <c r="BN8" s="7" t="s">
        <v>11</v>
      </c>
      <c r="BO8" s="8"/>
      <c r="BP8" s="8"/>
      <c r="BQ8" s="8"/>
      <c r="BR8" s="8"/>
      <c r="BS8" s="8"/>
      <c r="BT8" s="8"/>
      <c r="BU8" s="8"/>
      <c r="BV8" s="8"/>
      <c r="BW8" s="8"/>
      <c r="BX8" s="8"/>
      <c r="BY8" s="9"/>
    </row>
    <row r="9" spans="1:78" ht="18.75" customHeight="1" x14ac:dyDescent="0.15">
      <c r="A9" s="2"/>
      <c r="B9" s="49" t="s">
        <v>12</v>
      </c>
      <c r="C9" s="49"/>
      <c r="D9" s="49"/>
      <c r="E9" s="49"/>
      <c r="F9" s="49"/>
      <c r="G9" s="49"/>
      <c r="H9" s="49"/>
      <c r="I9" s="49" t="s">
        <v>13</v>
      </c>
      <c r="J9" s="49"/>
      <c r="K9" s="49"/>
      <c r="L9" s="49"/>
      <c r="M9" s="49"/>
      <c r="N9" s="49"/>
      <c r="O9" s="49"/>
      <c r="P9" s="49" t="s">
        <v>14</v>
      </c>
      <c r="Q9" s="49"/>
      <c r="R9" s="49"/>
      <c r="S9" s="49"/>
      <c r="T9" s="49"/>
      <c r="U9" s="49"/>
      <c r="V9" s="49"/>
      <c r="W9" s="49" t="s">
        <v>15</v>
      </c>
      <c r="X9" s="49"/>
      <c r="Y9" s="49"/>
      <c r="Z9" s="49"/>
      <c r="AA9" s="49"/>
      <c r="AB9" s="49"/>
      <c r="AC9" s="49"/>
      <c r="AD9" s="49" t="s">
        <v>16</v>
      </c>
      <c r="AE9" s="49"/>
      <c r="AF9" s="49"/>
      <c r="AG9" s="49"/>
      <c r="AH9" s="49"/>
      <c r="AI9" s="49"/>
      <c r="AJ9" s="49"/>
      <c r="AK9" s="3"/>
      <c r="AL9" s="49" t="s">
        <v>17</v>
      </c>
      <c r="AM9" s="49"/>
      <c r="AN9" s="49"/>
      <c r="AO9" s="49"/>
      <c r="AP9" s="49"/>
      <c r="AQ9" s="49"/>
      <c r="AR9" s="49"/>
      <c r="AS9" s="49"/>
      <c r="AT9" s="49" t="s">
        <v>18</v>
      </c>
      <c r="AU9" s="49"/>
      <c r="AV9" s="49"/>
      <c r="AW9" s="49"/>
      <c r="AX9" s="49"/>
      <c r="AY9" s="49"/>
      <c r="AZ9" s="49"/>
      <c r="BA9" s="49"/>
      <c r="BB9" s="49" t="s">
        <v>19</v>
      </c>
      <c r="BC9" s="49"/>
      <c r="BD9" s="49"/>
      <c r="BE9" s="49"/>
      <c r="BF9" s="49"/>
      <c r="BG9" s="49"/>
      <c r="BH9" s="49"/>
      <c r="BI9" s="49"/>
      <c r="BJ9" s="3"/>
      <c r="BK9" s="3"/>
      <c r="BL9" s="50" t="s">
        <v>20</v>
      </c>
      <c r="BM9" s="51"/>
      <c r="BN9" s="10" t="s">
        <v>21</v>
      </c>
      <c r="BO9" s="11"/>
      <c r="BP9" s="11"/>
      <c r="BQ9" s="11"/>
      <c r="BR9" s="11"/>
      <c r="BS9" s="11"/>
      <c r="BT9" s="11"/>
      <c r="BU9" s="11"/>
      <c r="BV9" s="11"/>
      <c r="BW9" s="11"/>
      <c r="BX9" s="11"/>
      <c r="BY9" s="12"/>
    </row>
    <row r="10" spans="1:78" ht="18.75" customHeight="1" x14ac:dyDescent="0.15">
      <c r="A10" s="2"/>
      <c r="B10" s="52" t="str">
        <f>データ!N6</f>
        <v>-</v>
      </c>
      <c r="C10" s="52"/>
      <c r="D10" s="52"/>
      <c r="E10" s="52"/>
      <c r="F10" s="52"/>
      <c r="G10" s="52"/>
      <c r="H10" s="52"/>
      <c r="I10" s="52">
        <f>データ!O6</f>
        <v>56.22</v>
      </c>
      <c r="J10" s="52"/>
      <c r="K10" s="52"/>
      <c r="L10" s="52"/>
      <c r="M10" s="52"/>
      <c r="N10" s="52"/>
      <c r="O10" s="52"/>
      <c r="P10" s="52">
        <f>データ!P6</f>
        <v>75.36</v>
      </c>
      <c r="Q10" s="52"/>
      <c r="R10" s="52"/>
      <c r="S10" s="52"/>
      <c r="T10" s="52"/>
      <c r="U10" s="52"/>
      <c r="V10" s="52"/>
      <c r="W10" s="52">
        <f>データ!Q6</f>
        <v>72.44</v>
      </c>
      <c r="X10" s="52"/>
      <c r="Y10" s="52"/>
      <c r="Z10" s="52"/>
      <c r="AA10" s="52"/>
      <c r="AB10" s="52"/>
      <c r="AC10" s="52"/>
      <c r="AD10" s="53">
        <f>データ!R6</f>
        <v>4125</v>
      </c>
      <c r="AE10" s="53"/>
      <c r="AF10" s="53"/>
      <c r="AG10" s="53"/>
      <c r="AH10" s="53"/>
      <c r="AI10" s="53"/>
      <c r="AJ10" s="53"/>
      <c r="AK10" s="2"/>
      <c r="AL10" s="53">
        <f>データ!V6</f>
        <v>75917</v>
      </c>
      <c r="AM10" s="53"/>
      <c r="AN10" s="53"/>
      <c r="AO10" s="53"/>
      <c r="AP10" s="53"/>
      <c r="AQ10" s="53"/>
      <c r="AR10" s="53"/>
      <c r="AS10" s="53"/>
      <c r="AT10" s="52">
        <f>データ!W6</f>
        <v>23.52</v>
      </c>
      <c r="AU10" s="52"/>
      <c r="AV10" s="52"/>
      <c r="AW10" s="52"/>
      <c r="AX10" s="52"/>
      <c r="AY10" s="52"/>
      <c r="AZ10" s="52"/>
      <c r="BA10" s="52"/>
      <c r="BB10" s="52">
        <f>データ!X6</f>
        <v>3227.76</v>
      </c>
      <c r="BC10" s="52"/>
      <c r="BD10" s="52"/>
      <c r="BE10" s="52"/>
      <c r="BF10" s="52"/>
      <c r="BG10" s="52"/>
      <c r="BH10" s="52"/>
      <c r="BI10" s="52"/>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7" t="s">
        <v>26</v>
      </c>
      <c r="BM14" s="58"/>
      <c r="BN14" s="58"/>
      <c r="BO14" s="58"/>
      <c r="BP14" s="58"/>
      <c r="BQ14" s="58"/>
      <c r="BR14" s="58"/>
      <c r="BS14" s="58"/>
      <c r="BT14" s="58"/>
      <c r="BU14" s="58"/>
      <c r="BV14" s="58"/>
      <c r="BW14" s="58"/>
      <c r="BX14" s="58"/>
      <c r="BY14" s="58"/>
      <c r="BZ14" s="59"/>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60"/>
      <c r="BM15" s="61"/>
      <c r="BN15" s="61"/>
      <c r="BO15" s="61"/>
      <c r="BP15" s="61"/>
      <c r="BQ15" s="61"/>
      <c r="BR15" s="61"/>
      <c r="BS15" s="61"/>
      <c r="BT15" s="61"/>
      <c r="BU15" s="61"/>
      <c r="BV15" s="61"/>
      <c r="BW15" s="61"/>
      <c r="BX15" s="61"/>
      <c r="BY15" s="61"/>
      <c r="BZ15" s="62"/>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7" t="s">
        <v>27</v>
      </c>
      <c r="BM45" s="58"/>
      <c r="BN45" s="58"/>
      <c r="BO45" s="58"/>
      <c r="BP45" s="58"/>
      <c r="BQ45" s="58"/>
      <c r="BR45" s="58"/>
      <c r="BS45" s="58"/>
      <c r="BT45" s="58"/>
      <c r="BU45" s="58"/>
      <c r="BV45" s="58"/>
      <c r="BW45" s="58"/>
      <c r="BX45" s="58"/>
      <c r="BY45" s="58"/>
      <c r="BZ45" s="59"/>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0"/>
      <c r="BM46" s="61"/>
      <c r="BN46" s="61"/>
      <c r="BO46" s="61"/>
      <c r="BP46" s="61"/>
      <c r="BQ46" s="61"/>
      <c r="BR46" s="61"/>
      <c r="BS46" s="61"/>
      <c r="BT46" s="61"/>
      <c r="BU46" s="61"/>
      <c r="BV46" s="61"/>
      <c r="BW46" s="61"/>
      <c r="BX46" s="61"/>
      <c r="BY46" s="61"/>
      <c r="BZ46" s="62"/>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54" t="s">
        <v>28</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3"/>
      <c r="BM60" s="44"/>
      <c r="BN60" s="44"/>
      <c r="BO60" s="44"/>
      <c r="BP60" s="44"/>
      <c r="BQ60" s="44"/>
      <c r="BR60" s="44"/>
      <c r="BS60" s="44"/>
      <c r="BT60" s="44"/>
      <c r="BU60" s="44"/>
      <c r="BV60" s="44"/>
      <c r="BW60" s="44"/>
      <c r="BX60" s="44"/>
      <c r="BY60" s="44"/>
      <c r="BZ60" s="45"/>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7" t="s">
        <v>29</v>
      </c>
      <c r="BM64" s="58"/>
      <c r="BN64" s="58"/>
      <c r="BO64" s="58"/>
      <c r="BP64" s="58"/>
      <c r="BQ64" s="58"/>
      <c r="BR64" s="58"/>
      <c r="BS64" s="58"/>
      <c r="BT64" s="58"/>
      <c r="BU64" s="58"/>
      <c r="BV64" s="58"/>
      <c r="BW64" s="58"/>
      <c r="BX64" s="58"/>
      <c r="BY64" s="58"/>
      <c r="BZ64" s="59"/>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0"/>
      <c r="BM65" s="61"/>
      <c r="BN65" s="61"/>
      <c r="BO65" s="61"/>
      <c r="BP65" s="61"/>
      <c r="BQ65" s="61"/>
      <c r="BR65" s="61"/>
      <c r="BS65" s="61"/>
      <c r="BT65" s="61"/>
      <c r="BU65" s="61"/>
      <c r="BV65" s="61"/>
      <c r="BW65" s="61"/>
      <c r="BX65" s="61"/>
      <c r="BY65" s="61"/>
      <c r="BZ65" s="62"/>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adm8ksoTO74Pd394jSyrOhgLSs+rgMASVP8X2vVHweOZ7DY4q8ZA16OeEiTlszYjipdI+76c3xSCufqEcGLbpg==" saltValue="e4zVd2WEnlF6T6DFBlgSK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L9:AS9"/>
    <mergeCell ref="AT9:BA9"/>
    <mergeCell ref="B8:H8"/>
    <mergeCell ref="I8:O8"/>
    <mergeCell ref="P8:V8"/>
    <mergeCell ref="W8:AC8"/>
    <mergeCell ref="AD8:AJ8"/>
    <mergeCell ref="AL8:AS8"/>
    <mergeCell ref="B9:H9"/>
    <mergeCell ref="I9:O9"/>
    <mergeCell ref="P9:V9"/>
    <mergeCell ref="W9:AC9"/>
    <mergeCell ref="AD9:AJ9"/>
    <mergeCell ref="BL14:BZ15"/>
    <mergeCell ref="BL45:BZ46"/>
    <mergeCell ref="BL16:BZ44"/>
    <mergeCell ref="BL47:BZ63"/>
    <mergeCell ref="AT8:BA8"/>
    <mergeCell ref="BB8:BI8"/>
    <mergeCell ref="BL8:BM8"/>
    <mergeCell ref="BL66:BZ82"/>
    <mergeCell ref="BB9:BI9"/>
    <mergeCell ref="BL9:BM9"/>
    <mergeCell ref="B10:H10"/>
    <mergeCell ref="I10:O10"/>
    <mergeCell ref="P10:V10"/>
    <mergeCell ref="W10:AC10"/>
    <mergeCell ref="AD10:AJ10"/>
    <mergeCell ref="AL10:AS10"/>
    <mergeCell ref="AT10:BA10"/>
    <mergeCell ref="BB10:BI10"/>
    <mergeCell ref="B60:BJ61"/>
    <mergeCell ref="BL64:BZ65"/>
    <mergeCell ref="BL10:BM10"/>
    <mergeCell ref="BL11:BZ13"/>
    <mergeCell ref="B14:BJ1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17</v>
      </c>
      <c r="F6" s="33">
        <f t="shared" si="3"/>
        <v>1</v>
      </c>
      <c r="G6" s="33">
        <f t="shared" si="3"/>
        <v>0</v>
      </c>
      <c r="H6" s="33" t="str">
        <f t="shared" si="3"/>
        <v>山形県　酒田市</v>
      </c>
      <c r="I6" s="33" t="str">
        <f t="shared" si="3"/>
        <v>法適用</v>
      </c>
      <c r="J6" s="33" t="str">
        <f t="shared" si="3"/>
        <v>下水道事業</v>
      </c>
      <c r="K6" s="33" t="str">
        <f t="shared" si="3"/>
        <v>公共下水道</v>
      </c>
      <c r="L6" s="33" t="str">
        <f t="shared" si="3"/>
        <v>Bd1</v>
      </c>
      <c r="M6" s="33" t="str">
        <f t="shared" si="3"/>
        <v>自治体職員</v>
      </c>
      <c r="N6" s="34" t="str">
        <f t="shared" si="3"/>
        <v>-</v>
      </c>
      <c r="O6" s="34">
        <f t="shared" si="3"/>
        <v>56.22</v>
      </c>
      <c r="P6" s="34">
        <f t="shared" si="3"/>
        <v>75.36</v>
      </c>
      <c r="Q6" s="34">
        <f t="shared" si="3"/>
        <v>72.44</v>
      </c>
      <c r="R6" s="34">
        <f t="shared" si="3"/>
        <v>4125</v>
      </c>
      <c r="S6" s="34">
        <f t="shared" si="3"/>
        <v>101331</v>
      </c>
      <c r="T6" s="34">
        <f t="shared" si="3"/>
        <v>602.97</v>
      </c>
      <c r="U6" s="34">
        <f t="shared" si="3"/>
        <v>168.05</v>
      </c>
      <c r="V6" s="34">
        <f t="shared" si="3"/>
        <v>75917</v>
      </c>
      <c r="W6" s="34">
        <f t="shared" si="3"/>
        <v>23.52</v>
      </c>
      <c r="X6" s="34">
        <f t="shared" si="3"/>
        <v>3227.76</v>
      </c>
      <c r="Y6" s="35" t="str">
        <f>IF(Y7="",NA(),Y7)</f>
        <v>-</v>
      </c>
      <c r="Z6" s="35" t="str">
        <f t="shared" ref="Z6:AH6" si="4">IF(Z7="",NA(),Z7)</f>
        <v>-</v>
      </c>
      <c r="AA6" s="35">
        <f t="shared" si="4"/>
        <v>89.5</v>
      </c>
      <c r="AB6" s="35">
        <f t="shared" si="4"/>
        <v>102.11</v>
      </c>
      <c r="AC6" s="35">
        <f t="shared" si="4"/>
        <v>100.72</v>
      </c>
      <c r="AD6" s="35" t="str">
        <f t="shared" si="4"/>
        <v>-</v>
      </c>
      <c r="AE6" s="35" t="str">
        <f t="shared" si="4"/>
        <v>-</v>
      </c>
      <c r="AF6" s="35">
        <f t="shared" si="4"/>
        <v>108.03</v>
      </c>
      <c r="AG6" s="35">
        <f t="shared" si="4"/>
        <v>106.9</v>
      </c>
      <c r="AH6" s="35">
        <f t="shared" si="4"/>
        <v>106.99</v>
      </c>
      <c r="AI6" s="34" t="str">
        <f>IF(AI7="","",IF(AI7="-","【-】","【"&amp;SUBSTITUTE(TEXT(AI7,"#,##0.00"),"-","△")&amp;"】"))</f>
        <v>【108.07】</v>
      </c>
      <c r="AJ6" s="35" t="str">
        <f>IF(AJ7="",NA(),AJ7)</f>
        <v>-</v>
      </c>
      <c r="AK6" s="35" t="str">
        <f t="shared" ref="AK6:AS6" si="5">IF(AK7="",NA(),AK7)</f>
        <v>-</v>
      </c>
      <c r="AL6" s="35">
        <f t="shared" si="5"/>
        <v>16.84</v>
      </c>
      <c r="AM6" s="35">
        <f t="shared" si="5"/>
        <v>15.53</v>
      </c>
      <c r="AN6" s="35">
        <f t="shared" si="5"/>
        <v>15.9</v>
      </c>
      <c r="AO6" s="35" t="str">
        <f t="shared" si="5"/>
        <v>-</v>
      </c>
      <c r="AP6" s="35" t="str">
        <f t="shared" si="5"/>
        <v>-</v>
      </c>
      <c r="AQ6" s="35">
        <f t="shared" si="5"/>
        <v>13.55</v>
      </c>
      <c r="AR6" s="35">
        <f t="shared" si="5"/>
        <v>9.06</v>
      </c>
      <c r="AS6" s="35">
        <f t="shared" si="5"/>
        <v>7.42</v>
      </c>
      <c r="AT6" s="34" t="str">
        <f>IF(AT7="","",IF(AT7="-","【-】","【"&amp;SUBSTITUTE(TEXT(AT7,"#,##0.00"),"-","△")&amp;"】"))</f>
        <v>【3.09】</v>
      </c>
      <c r="AU6" s="35" t="str">
        <f>IF(AU7="",NA(),AU7)</f>
        <v>-</v>
      </c>
      <c r="AV6" s="35" t="str">
        <f t="shared" ref="AV6:BD6" si="6">IF(AV7="",NA(),AV7)</f>
        <v>-</v>
      </c>
      <c r="AW6" s="35">
        <f t="shared" si="6"/>
        <v>47.96</v>
      </c>
      <c r="AX6" s="35">
        <f t="shared" si="6"/>
        <v>51.15</v>
      </c>
      <c r="AY6" s="35">
        <f t="shared" si="6"/>
        <v>35.72</v>
      </c>
      <c r="AZ6" s="35" t="str">
        <f t="shared" si="6"/>
        <v>-</v>
      </c>
      <c r="BA6" s="35" t="str">
        <f t="shared" si="6"/>
        <v>-</v>
      </c>
      <c r="BB6" s="35">
        <f t="shared" si="6"/>
        <v>78.45</v>
      </c>
      <c r="BC6" s="35">
        <f t="shared" si="6"/>
        <v>76.31</v>
      </c>
      <c r="BD6" s="35">
        <f t="shared" si="6"/>
        <v>68.180000000000007</v>
      </c>
      <c r="BE6" s="34" t="str">
        <f>IF(BE7="","",IF(BE7="-","【-】","【"&amp;SUBSTITUTE(TEXT(BE7,"#,##0.00"),"-","△")&amp;"】"))</f>
        <v>【69.54】</v>
      </c>
      <c r="BF6" s="35" t="str">
        <f>IF(BF7="",NA(),BF7)</f>
        <v>-</v>
      </c>
      <c r="BG6" s="35" t="str">
        <f t="shared" ref="BG6:BO6" si="7">IF(BG7="",NA(),BG7)</f>
        <v>-</v>
      </c>
      <c r="BH6" s="35">
        <f t="shared" si="7"/>
        <v>1810.17</v>
      </c>
      <c r="BI6" s="35">
        <f t="shared" si="7"/>
        <v>1729.27</v>
      </c>
      <c r="BJ6" s="35">
        <f t="shared" si="7"/>
        <v>1650.99</v>
      </c>
      <c r="BK6" s="35" t="str">
        <f t="shared" si="7"/>
        <v>-</v>
      </c>
      <c r="BL6" s="35" t="str">
        <f t="shared" si="7"/>
        <v>-</v>
      </c>
      <c r="BM6" s="35">
        <f t="shared" si="7"/>
        <v>799.41</v>
      </c>
      <c r="BN6" s="35">
        <f t="shared" si="7"/>
        <v>820.36</v>
      </c>
      <c r="BO6" s="35">
        <f t="shared" si="7"/>
        <v>847.44</v>
      </c>
      <c r="BP6" s="34" t="str">
        <f>IF(BP7="","",IF(BP7="-","【-】","【"&amp;SUBSTITUTE(TEXT(BP7,"#,##0.00"),"-","△")&amp;"】"))</f>
        <v>【682.51】</v>
      </c>
      <c r="BQ6" s="35" t="str">
        <f>IF(BQ7="",NA(),BQ7)</f>
        <v>-</v>
      </c>
      <c r="BR6" s="35" t="str">
        <f t="shared" ref="BR6:BZ6" si="8">IF(BR7="",NA(),BR7)</f>
        <v>-</v>
      </c>
      <c r="BS6" s="35">
        <f t="shared" si="8"/>
        <v>100</v>
      </c>
      <c r="BT6" s="35">
        <f t="shared" si="8"/>
        <v>100</v>
      </c>
      <c r="BU6" s="35">
        <f t="shared" si="8"/>
        <v>100</v>
      </c>
      <c r="BV6" s="35" t="str">
        <f t="shared" si="8"/>
        <v>-</v>
      </c>
      <c r="BW6" s="35" t="str">
        <f t="shared" si="8"/>
        <v>-</v>
      </c>
      <c r="BX6" s="35">
        <f t="shared" si="8"/>
        <v>96.54</v>
      </c>
      <c r="BY6" s="35">
        <f t="shared" si="8"/>
        <v>95.4</v>
      </c>
      <c r="BZ6" s="35">
        <f t="shared" si="8"/>
        <v>94.69</v>
      </c>
      <c r="CA6" s="34" t="str">
        <f>IF(CA7="","",IF(CA7="-","【-】","【"&amp;SUBSTITUTE(TEXT(CA7,"#,##0.00"),"-","△")&amp;"】"))</f>
        <v>【100.34】</v>
      </c>
      <c r="CB6" s="35" t="str">
        <f>IF(CB7="",NA(),CB7)</f>
        <v>-</v>
      </c>
      <c r="CC6" s="35" t="str">
        <f t="shared" ref="CC6:CK6" si="9">IF(CC7="",NA(),CC7)</f>
        <v>-</v>
      </c>
      <c r="CD6" s="35">
        <f t="shared" si="9"/>
        <v>204.53</v>
      </c>
      <c r="CE6" s="35">
        <f t="shared" si="9"/>
        <v>204.02</v>
      </c>
      <c r="CF6" s="35">
        <f t="shared" si="9"/>
        <v>204.27</v>
      </c>
      <c r="CG6" s="35" t="str">
        <f t="shared" si="9"/>
        <v>-</v>
      </c>
      <c r="CH6" s="35" t="str">
        <f t="shared" si="9"/>
        <v>-</v>
      </c>
      <c r="CI6" s="35">
        <f t="shared" si="9"/>
        <v>162.81</v>
      </c>
      <c r="CJ6" s="35">
        <f t="shared" si="9"/>
        <v>163.19999999999999</v>
      </c>
      <c r="CK6" s="35">
        <f t="shared" si="9"/>
        <v>159.78</v>
      </c>
      <c r="CL6" s="34" t="str">
        <f>IF(CL7="","",IF(CL7="-","【-】","【"&amp;SUBSTITUTE(TEXT(CL7,"#,##0.00"),"-","△")&amp;"】"))</f>
        <v>【136.15】</v>
      </c>
      <c r="CM6" s="35" t="str">
        <f>IF(CM7="",NA(),CM7)</f>
        <v>-</v>
      </c>
      <c r="CN6" s="35" t="str">
        <f t="shared" ref="CN6:CV6" si="10">IF(CN7="",NA(),CN7)</f>
        <v>-</v>
      </c>
      <c r="CO6" s="35">
        <f t="shared" si="10"/>
        <v>57.31</v>
      </c>
      <c r="CP6" s="35">
        <f t="shared" si="10"/>
        <v>57.51</v>
      </c>
      <c r="CQ6" s="35">
        <f t="shared" si="10"/>
        <v>55.74</v>
      </c>
      <c r="CR6" s="35" t="str">
        <f t="shared" si="10"/>
        <v>-</v>
      </c>
      <c r="CS6" s="35" t="str">
        <f t="shared" si="10"/>
        <v>-</v>
      </c>
      <c r="CT6" s="35">
        <f t="shared" si="10"/>
        <v>64.959999999999994</v>
      </c>
      <c r="CU6" s="35">
        <f t="shared" si="10"/>
        <v>65.040000000000006</v>
      </c>
      <c r="CV6" s="35">
        <f t="shared" si="10"/>
        <v>68.31</v>
      </c>
      <c r="CW6" s="34" t="str">
        <f>IF(CW7="","",IF(CW7="-","【-】","【"&amp;SUBSTITUTE(TEXT(CW7,"#,##0.00"),"-","△")&amp;"】"))</f>
        <v>【59.64】</v>
      </c>
      <c r="CX6" s="35" t="str">
        <f>IF(CX7="",NA(),CX7)</f>
        <v>-</v>
      </c>
      <c r="CY6" s="35" t="str">
        <f t="shared" ref="CY6:DG6" si="11">IF(CY7="",NA(),CY7)</f>
        <v>-</v>
      </c>
      <c r="CZ6" s="35">
        <f t="shared" si="11"/>
        <v>88.24</v>
      </c>
      <c r="DA6" s="35">
        <f t="shared" si="11"/>
        <v>88.79</v>
      </c>
      <c r="DB6" s="35">
        <f t="shared" si="11"/>
        <v>89.64</v>
      </c>
      <c r="DC6" s="35" t="str">
        <f t="shared" si="11"/>
        <v>-</v>
      </c>
      <c r="DD6" s="35" t="str">
        <f t="shared" si="11"/>
        <v>-</v>
      </c>
      <c r="DE6" s="35">
        <f t="shared" si="11"/>
        <v>92.3</v>
      </c>
      <c r="DF6" s="35">
        <f t="shared" si="11"/>
        <v>92.55</v>
      </c>
      <c r="DG6" s="35">
        <f t="shared" si="11"/>
        <v>92.62</v>
      </c>
      <c r="DH6" s="34" t="str">
        <f>IF(DH7="","",IF(DH7="-","【-】","【"&amp;SUBSTITUTE(TEXT(DH7,"#,##0.00"),"-","△")&amp;"】"))</f>
        <v>【95.35】</v>
      </c>
      <c r="DI6" s="35" t="str">
        <f>IF(DI7="",NA(),DI7)</f>
        <v>-</v>
      </c>
      <c r="DJ6" s="35" t="str">
        <f t="shared" ref="DJ6:DR6" si="12">IF(DJ7="",NA(),DJ7)</f>
        <v>-</v>
      </c>
      <c r="DK6" s="35">
        <f t="shared" si="12"/>
        <v>4.43</v>
      </c>
      <c r="DL6" s="35">
        <f t="shared" si="12"/>
        <v>8.16</v>
      </c>
      <c r="DM6" s="35">
        <f t="shared" si="12"/>
        <v>11.14</v>
      </c>
      <c r="DN6" s="35" t="str">
        <f t="shared" si="12"/>
        <v>-</v>
      </c>
      <c r="DO6" s="35" t="str">
        <f t="shared" si="12"/>
        <v>-</v>
      </c>
      <c r="DP6" s="35">
        <f t="shared" si="12"/>
        <v>25.61</v>
      </c>
      <c r="DQ6" s="35">
        <f t="shared" si="12"/>
        <v>26.13</v>
      </c>
      <c r="DR6" s="35">
        <f t="shared" si="12"/>
        <v>26.36</v>
      </c>
      <c r="DS6" s="34" t="str">
        <f>IF(DS7="","",IF(DS7="-","【-】","【"&amp;SUBSTITUTE(TEXT(DS7,"#,##0.00"),"-","△")&amp;"】"))</f>
        <v>【38.57】</v>
      </c>
      <c r="DT6" s="35" t="str">
        <f>IF(DT7="",NA(),DT7)</f>
        <v>-</v>
      </c>
      <c r="DU6" s="35" t="str">
        <f t="shared" ref="DU6:EC6" si="13">IF(DU7="",NA(),DU7)</f>
        <v>-</v>
      </c>
      <c r="DV6" s="34">
        <f t="shared" si="13"/>
        <v>0</v>
      </c>
      <c r="DW6" s="34">
        <f t="shared" si="13"/>
        <v>0</v>
      </c>
      <c r="DX6" s="34">
        <f t="shared" si="13"/>
        <v>0</v>
      </c>
      <c r="DY6" s="35" t="str">
        <f t="shared" si="13"/>
        <v>-</v>
      </c>
      <c r="DZ6" s="35" t="str">
        <f t="shared" si="13"/>
        <v>-</v>
      </c>
      <c r="EA6" s="35">
        <f t="shared" si="13"/>
        <v>1.07</v>
      </c>
      <c r="EB6" s="35">
        <f t="shared" si="13"/>
        <v>1.03</v>
      </c>
      <c r="EC6" s="35">
        <f t="shared" si="13"/>
        <v>1.43</v>
      </c>
      <c r="ED6" s="34" t="str">
        <f>IF(ED7="","",IF(ED7="-","【-】","【"&amp;SUBSTITUTE(TEXT(ED7,"#,##0.00"),"-","△")&amp;"】"))</f>
        <v>【5.90】</v>
      </c>
      <c r="EE6" s="35" t="str">
        <f>IF(EE7="",NA(),EE7)</f>
        <v>-</v>
      </c>
      <c r="EF6" s="35" t="str">
        <f t="shared" ref="EF6:EN6" si="14">IF(EF7="",NA(),EF7)</f>
        <v>-</v>
      </c>
      <c r="EG6" s="35">
        <f t="shared" si="14"/>
        <v>0.03</v>
      </c>
      <c r="EH6" s="35">
        <f t="shared" si="14"/>
        <v>0.04</v>
      </c>
      <c r="EI6" s="35">
        <f t="shared" si="14"/>
        <v>0.04</v>
      </c>
      <c r="EJ6" s="35" t="str">
        <f t="shared" si="14"/>
        <v>-</v>
      </c>
      <c r="EK6" s="35" t="str">
        <f t="shared" si="14"/>
        <v>-</v>
      </c>
      <c r="EL6" s="35">
        <f t="shared" si="14"/>
        <v>0.13</v>
      </c>
      <c r="EM6" s="35">
        <f t="shared" si="14"/>
        <v>0.1</v>
      </c>
      <c r="EN6" s="35">
        <f t="shared" si="14"/>
        <v>0.09</v>
      </c>
      <c r="EO6" s="34" t="str">
        <f>IF(EO7="","",IF(EO7="-","【-】","【"&amp;SUBSTITUTE(TEXT(EO7,"#,##0.00"),"-","△")&amp;"】"))</f>
        <v>【0.22】</v>
      </c>
    </row>
    <row r="7" spans="1:148" s="36" customFormat="1" x14ac:dyDescent="0.15">
      <c r="A7" s="28"/>
      <c r="B7" s="37">
        <v>2019</v>
      </c>
      <c r="C7" s="37">
        <v>62049</v>
      </c>
      <c r="D7" s="37">
        <v>46</v>
      </c>
      <c r="E7" s="37">
        <v>17</v>
      </c>
      <c r="F7" s="37">
        <v>1</v>
      </c>
      <c r="G7" s="37">
        <v>0</v>
      </c>
      <c r="H7" s="37" t="s">
        <v>96</v>
      </c>
      <c r="I7" s="37" t="s">
        <v>97</v>
      </c>
      <c r="J7" s="37" t="s">
        <v>98</v>
      </c>
      <c r="K7" s="37" t="s">
        <v>99</v>
      </c>
      <c r="L7" s="37" t="s">
        <v>100</v>
      </c>
      <c r="M7" s="37" t="s">
        <v>101</v>
      </c>
      <c r="N7" s="38" t="s">
        <v>102</v>
      </c>
      <c r="O7" s="38">
        <v>56.22</v>
      </c>
      <c r="P7" s="38">
        <v>75.36</v>
      </c>
      <c r="Q7" s="38">
        <v>72.44</v>
      </c>
      <c r="R7" s="38">
        <v>4125</v>
      </c>
      <c r="S7" s="38">
        <v>101331</v>
      </c>
      <c r="T7" s="38">
        <v>602.97</v>
      </c>
      <c r="U7" s="38">
        <v>168.05</v>
      </c>
      <c r="V7" s="38">
        <v>75917</v>
      </c>
      <c r="W7" s="38">
        <v>23.52</v>
      </c>
      <c r="X7" s="38">
        <v>3227.76</v>
      </c>
      <c r="Y7" s="38" t="s">
        <v>102</v>
      </c>
      <c r="Z7" s="38" t="s">
        <v>102</v>
      </c>
      <c r="AA7" s="38">
        <v>89.5</v>
      </c>
      <c r="AB7" s="38">
        <v>102.11</v>
      </c>
      <c r="AC7" s="38">
        <v>100.72</v>
      </c>
      <c r="AD7" s="38" t="s">
        <v>102</v>
      </c>
      <c r="AE7" s="38" t="s">
        <v>102</v>
      </c>
      <c r="AF7" s="38">
        <v>108.03</v>
      </c>
      <c r="AG7" s="38">
        <v>106.9</v>
      </c>
      <c r="AH7" s="38">
        <v>106.99</v>
      </c>
      <c r="AI7" s="38">
        <v>108.07</v>
      </c>
      <c r="AJ7" s="38" t="s">
        <v>102</v>
      </c>
      <c r="AK7" s="38" t="s">
        <v>102</v>
      </c>
      <c r="AL7" s="38">
        <v>16.84</v>
      </c>
      <c r="AM7" s="38">
        <v>15.53</v>
      </c>
      <c r="AN7" s="38">
        <v>15.9</v>
      </c>
      <c r="AO7" s="38" t="s">
        <v>102</v>
      </c>
      <c r="AP7" s="38" t="s">
        <v>102</v>
      </c>
      <c r="AQ7" s="38">
        <v>13.55</v>
      </c>
      <c r="AR7" s="38">
        <v>9.06</v>
      </c>
      <c r="AS7" s="38">
        <v>7.42</v>
      </c>
      <c r="AT7" s="38">
        <v>3.09</v>
      </c>
      <c r="AU7" s="38" t="s">
        <v>102</v>
      </c>
      <c r="AV7" s="38" t="s">
        <v>102</v>
      </c>
      <c r="AW7" s="38">
        <v>47.96</v>
      </c>
      <c r="AX7" s="38">
        <v>51.15</v>
      </c>
      <c r="AY7" s="38">
        <v>35.72</v>
      </c>
      <c r="AZ7" s="38" t="s">
        <v>102</v>
      </c>
      <c r="BA7" s="38" t="s">
        <v>102</v>
      </c>
      <c r="BB7" s="38">
        <v>78.45</v>
      </c>
      <c r="BC7" s="38">
        <v>76.31</v>
      </c>
      <c r="BD7" s="38">
        <v>68.180000000000007</v>
      </c>
      <c r="BE7" s="38">
        <v>69.540000000000006</v>
      </c>
      <c r="BF7" s="38" t="s">
        <v>102</v>
      </c>
      <c r="BG7" s="38" t="s">
        <v>102</v>
      </c>
      <c r="BH7" s="38">
        <v>1810.17</v>
      </c>
      <c r="BI7" s="38">
        <v>1729.27</v>
      </c>
      <c r="BJ7" s="38">
        <v>1650.99</v>
      </c>
      <c r="BK7" s="38" t="s">
        <v>102</v>
      </c>
      <c r="BL7" s="38" t="s">
        <v>102</v>
      </c>
      <c r="BM7" s="38">
        <v>799.41</v>
      </c>
      <c r="BN7" s="38">
        <v>820.36</v>
      </c>
      <c r="BO7" s="38">
        <v>847.44</v>
      </c>
      <c r="BP7" s="38">
        <v>682.51</v>
      </c>
      <c r="BQ7" s="38" t="s">
        <v>102</v>
      </c>
      <c r="BR7" s="38" t="s">
        <v>102</v>
      </c>
      <c r="BS7" s="38">
        <v>100</v>
      </c>
      <c r="BT7" s="38">
        <v>100</v>
      </c>
      <c r="BU7" s="38">
        <v>100</v>
      </c>
      <c r="BV7" s="38" t="s">
        <v>102</v>
      </c>
      <c r="BW7" s="38" t="s">
        <v>102</v>
      </c>
      <c r="BX7" s="38">
        <v>96.54</v>
      </c>
      <c r="BY7" s="38">
        <v>95.4</v>
      </c>
      <c r="BZ7" s="38">
        <v>94.69</v>
      </c>
      <c r="CA7" s="38">
        <v>100.34</v>
      </c>
      <c r="CB7" s="38" t="s">
        <v>102</v>
      </c>
      <c r="CC7" s="38" t="s">
        <v>102</v>
      </c>
      <c r="CD7" s="38">
        <v>204.53</v>
      </c>
      <c r="CE7" s="38">
        <v>204.02</v>
      </c>
      <c r="CF7" s="38">
        <v>204.27</v>
      </c>
      <c r="CG7" s="38" t="s">
        <v>102</v>
      </c>
      <c r="CH7" s="38" t="s">
        <v>102</v>
      </c>
      <c r="CI7" s="38">
        <v>162.81</v>
      </c>
      <c r="CJ7" s="38">
        <v>163.19999999999999</v>
      </c>
      <c r="CK7" s="38">
        <v>159.78</v>
      </c>
      <c r="CL7" s="38">
        <v>136.15</v>
      </c>
      <c r="CM7" s="38" t="s">
        <v>102</v>
      </c>
      <c r="CN7" s="38" t="s">
        <v>102</v>
      </c>
      <c r="CO7" s="38">
        <v>57.31</v>
      </c>
      <c r="CP7" s="38">
        <v>57.51</v>
      </c>
      <c r="CQ7" s="38">
        <v>55.74</v>
      </c>
      <c r="CR7" s="38" t="s">
        <v>102</v>
      </c>
      <c r="CS7" s="38" t="s">
        <v>102</v>
      </c>
      <c r="CT7" s="38">
        <v>64.959999999999994</v>
      </c>
      <c r="CU7" s="38">
        <v>65.040000000000006</v>
      </c>
      <c r="CV7" s="38">
        <v>68.31</v>
      </c>
      <c r="CW7" s="38">
        <v>59.64</v>
      </c>
      <c r="CX7" s="38" t="s">
        <v>102</v>
      </c>
      <c r="CY7" s="38" t="s">
        <v>102</v>
      </c>
      <c r="CZ7" s="38">
        <v>88.24</v>
      </c>
      <c r="DA7" s="38">
        <v>88.79</v>
      </c>
      <c r="DB7" s="38">
        <v>89.64</v>
      </c>
      <c r="DC7" s="38" t="s">
        <v>102</v>
      </c>
      <c r="DD7" s="38" t="s">
        <v>102</v>
      </c>
      <c r="DE7" s="38">
        <v>92.3</v>
      </c>
      <c r="DF7" s="38">
        <v>92.55</v>
      </c>
      <c r="DG7" s="38">
        <v>92.62</v>
      </c>
      <c r="DH7" s="38">
        <v>95.35</v>
      </c>
      <c r="DI7" s="38" t="s">
        <v>102</v>
      </c>
      <c r="DJ7" s="38" t="s">
        <v>102</v>
      </c>
      <c r="DK7" s="38">
        <v>4.43</v>
      </c>
      <c r="DL7" s="38">
        <v>8.16</v>
      </c>
      <c r="DM7" s="38">
        <v>11.14</v>
      </c>
      <c r="DN7" s="38" t="s">
        <v>102</v>
      </c>
      <c r="DO7" s="38" t="s">
        <v>102</v>
      </c>
      <c r="DP7" s="38">
        <v>25.61</v>
      </c>
      <c r="DQ7" s="38">
        <v>26.13</v>
      </c>
      <c r="DR7" s="38">
        <v>26.36</v>
      </c>
      <c r="DS7" s="38">
        <v>38.57</v>
      </c>
      <c r="DT7" s="38" t="s">
        <v>102</v>
      </c>
      <c r="DU7" s="38" t="s">
        <v>102</v>
      </c>
      <c r="DV7" s="38">
        <v>0</v>
      </c>
      <c r="DW7" s="38">
        <v>0</v>
      </c>
      <c r="DX7" s="38">
        <v>0</v>
      </c>
      <c r="DY7" s="38" t="s">
        <v>102</v>
      </c>
      <c r="DZ7" s="38" t="s">
        <v>102</v>
      </c>
      <c r="EA7" s="38">
        <v>1.07</v>
      </c>
      <c r="EB7" s="38">
        <v>1.03</v>
      </c>
      <c r="EC7" s="38">
        <v>1.43</v>
      </c>
      <c r="ED7" s="38">
        <v>5.9</v>
      </c>
      <c r="EE7" s="38" t="s">
        <v>102</v>
      </c>
      <c r="EF7" s="38" t="s">
        <v>102</v>
      </c>
      <c r="EG7" s="38">
        <v>0.03</v>
      </c>
      <c r="EH7" s="38">
        <v>0.04</v>
      </c>
      <c r="EI7" s="38">
        <v>0.04</v>
      </c>
      <c r="EJ7" s="38" t="s">
        <v>102</v>
      </c>
      <c r="EK7" s="38" t="s">
        <v>102</v>
      </c>
      <c r="EL7" s="38">
        <v>0.13</v>
      </c>
      <c r="EM7" s="38">
        <v>0.1</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2021-01-24T23:25:49Z</cp:lastPrinted>
  <dcterms:created xsi:type="dcterms:W3CDTF">2020-12-04T02:24:36Z</dcterms:created>
  <dcterms:modified xsi:type="dcterms:W3CDTF">2021-01-24T23:25:50Z</dcterms:modified>
  <cp:category/>
</cp:coreProperties>
</file>