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個別（業務）\上下水道課\管理係\■決算\３１年度　決算統計　マニュアルほか\経営分析\"/>
    </mc:Choice>
  </mc:AlternateContent>
  <workbookProtection workbookAlgorithmName="SHA-512" workbookHashValue="GPpwoLy8Suq3scquY3dD6c5U3EUpNJ5/Y2jCJas9aHxh2VcPmFnLXBi2raoZ6XJk4kakVmcZVPpEQLLMAconsQ==" workbookSaltValue="lMMamfFIM2ElUochOfRIdQ==" workbookSpinCount="100000" lockStructure="1"/>
  <bookViews>
    <workbookView xWindow="0" yWindow="0" windowWidth="20280" windowHeight="688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<sst xmlns="http://schemas.openxmlformats.org/spreadsheetml/2006/main" count="228" uniqueCount="113">
  <si>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</si>
  <si>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</si>
  <si>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</si>
  <si>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</si>
  <si>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</si>
  <si>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</si>
  <si>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</si>
  <si>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</si>
  <si>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</si>
  <si>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</si>
  <si>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</si>
  <si>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</si>
  <si>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</si>
  <si>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</si>
  <si>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</si>
  <si>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</si>
  <si>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</si>
  <si>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</si>
  <si>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</si>
  <si>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</si>
  <si>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</si>
  <si>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</si>
  <si>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</si>
  <si>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</si>
  <si>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</si>
  <si>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</si>
  <si>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</si>
  <si>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</si>
  <si>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</si>
  <si>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</si>
  <si>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</si>
  <si>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</si>
  <si>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</si>
  <si>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</si>
  <si>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</si>
  <si>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</si>
  <si>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</si>
  <si>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</si>
  <si>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</si>
  <si>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</si>
  <si>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</si>
  <si>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</si>
  <si>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</si>
  <si>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</si>
  <si>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</si>
  <si>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</si>
  <si>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</si>
  <si>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</si>
  <si>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</si>
  <si>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</si>
  <si>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</si>
  <si>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</si>
  <si>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</si>
  <si>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</si>
  <si>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</si>
  <si>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</si>
  <si>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</si>
  <si>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</si>
  <si>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</si>
  <si>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</si>
  <si>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</si>
  <si>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</si>
  <si>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</si>
  <si>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</si>
  <si>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</si>
  <si>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</si>
  <si>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</si>
  <si>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</si>
  <si>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</si>
  <si>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</si>
  <si>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</si>
  <si>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</si>
  <si>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</si>
  <si>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</si>
  <si>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</si>
  <si>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</si>
  <si>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</si>
  <si>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</si>
  <si>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</si>
  <si>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</si>
  <si>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</si>
  <si>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</si>
  <si>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</si>
  <si>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</si>
  <si>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</si>
  <si>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</si>
  <si>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</si>
  <si>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</si>
  <si>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</si>
  <si>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</si>
  <si>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</si>
  <si>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</si>
  <si>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</si>
  <si>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上山市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</si>
  <si>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</si>
  <si>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</si>
  <si>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</si>
  <si>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</si>
  <si>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</si>
  <si>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</si>
  <si>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</si>
  <si>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</si>
  <si>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</si>
  <si>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</si>
  <si>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</si>
  <si>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</si>
  <si>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</si>
  <si>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</si>
  <si>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</si>
  <si>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</si>
  <si>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〇　有形固定資産減価償却率
〇　管路経年劣化率
〇　管路更新率
　更新需要と更新投資財源のバランスが悪化しつつある。
　特に、管路経年化率は、前年比較でも全国平均比較でも大幅に上昇している。
　原因は、拡張工事で一斉取得した管路が一斉に法定耐用年数を経過したことにある。</t>
    <rPh sb="2" eb="4">
      <t>ユウケイ</t>
    </rPh>
    <rPh sb="4" eb="6">
      <t>コテイ</t>
    </rPh>
    <rPh sb="6" eb="8">
      <t>シサン</t>
    </rPh>
    <rPh sb="8" eb="10">
      <t>ゲンカ</t>
    </rPh>
    <rPh sb="10" eb="12">
      <t>ショウキャク</t>
    </rPh>
    <rPh sb="12" eb="13">
      <t>リツ</t>
    </rPh>
    <rPh sb="16" eb="18">
      <t>カンロ</t>
    </rPh>
    <rPh sb="18" eb="20">
      <t>ケイネン</t>
    </rPh>
    <rPh sb="20" eb="22">
      <t>レッカ</t>
    </rPh>
    <rPh sb="22" eb="23">
      <t>リツ</t>
    </rPh>
    <rPh sb="26" eb="28">
      <t>カンロ</t>
    </rPh>
    <rPh sb="28" eb="30">
      <t>コウシン</t>
    </rPh>
    <rPh sb="30" eb="31">
      <t>リツ</t>
    </rPh>
    <rPh sb="38" eb="40">
      <t>コウシン</t>
    </rPh>
    <rPh sb="40" eb="42">
      <t>トウシ</t>
    </rPh>
    <rPh sb="42" eb="44">
      <t>ザイゲン</t>
    </rPh>
    <rPh sb="50" eb="52">
      <t>アッカ</t>
    </rPh>
    <rPh sb="60" eb="61">
      <t>トク</t>
    </rPh>
    <rPh sb="63" eb="65">
      <t>カンロ</t>
    </rPh>
    <rPh sb="65" eb="68">
      <t>ケイネンカ</t>
    </rPh>
    <rPh sb="68" eb="69">
      <t>リツ</t>
    </rPh>
    <rPh sb="71" eb="73">
      <t>ゼンネン</t>
    </rPh>
    <rPh sb="73" eb="75">
      <t>ヒカク</t>
    </rPh>
    <rPh sb="77" eb="79">
      <t>ゼンコク</t>
    </rPh>
    <rPh sb="79" eb="81">
      <t>ヘイキン</t>
    </rPh>
    <rPh sb="81" eb="83">
      <t>ヒカク</t>
    </rPh>
    <rPh sb="85" eb="87">
      <t>オオハバ</t>
    </rPh>
    <rPh sb="88" eb="90">
      <t>ジョウショウ</t>
    </rPh>
    <rPh sb="97" eb="99">
      <t>ゲンイン</t>
    </rPh>
    <rPh sb="101" eb="103">
      <t>カクチョウ</t>
    </rPh>
    <rPh sb="103" eb="105">
      <t>コウジ</t>
    </rPh>
    <rPh sb="106" eb="108">
      <t>イッセイ</t>
    </rPh>
    <rPh sb="108" eb="110">
      <t>シュトク</t>
    </rPh>
    <rPh sb="112" eb="114">
      <t>カンロ</t>
    </rPh>
    <rPh sb="115" eb="117">
      <t>イッセイ</t>
    </rPh>
    <rPh sb="118" eb="120">
      <t>ホウテイ</t>
    </rPh>
    <rPh sb="120" eb="122">
      <t>タイヨウ</t>
    </rPh>
    <rPh sb="122" eb="124">
      <t>ネンスウ</t>
    </rPh>
    <rPh sb="125" eb="127">
      <t>ケイカ</t>
    </rPh>
    <phoneticPr fontId="4"/>
  </si>
  <si>
    <t>〇　経常収支比率
　100％超を維持しており、経営は健全である。
〇　料金回収率
　平成30年度に100％超となったが、令和元年度は再び100％を切った。類似団体平均よりは高いが、収支が非現金科目に支えられる状況が続いている。
〇　有収率
　有収率は前年対比で下落した。断言は出来ないが、管路経年化率の大幅上昇と無関係でないと推察される。</t>
    <rPh sb="16" eb="18">
      <t>イジ</t>
    </rPh>
    <rPh sb="42" eb="44">
      <t>ヘイセイ</t>
    </rPh>
    <rPh sb="46" eb="48">
      <t>ネンド</t>
    </rPh>
    <rPh sb="53" eb="54">
      <t>チョウ</t>
    </rPh>
    <rPh sb="60" eb="62">
      <t>レイワ</t>
    </rPh>
    <rPh sb="62" eb="63">
      <t>ガン</t>
    </rPh>
    <rPh sb="63" eb="65">
      <t>ネンド</t>
    </rPh>
    <rPh sb="66" eb="67">
      <t>フタタ</t>
    </rPh>
    <rPh sb="73" eb="74">
      <t>キ</t>
    </rPh>
    <rPh sb="90" eb="92">
      <t>シュウシ</t>
    </rPh>
    <rPh sb="93" eb="94">
      <t>ヒ</t>
    </rPh>
    <rPh sb="94" eb="96">
      <t>ゲンキン</t>
    </rPh>
    <rPh sb="96" eb="98">
      <t>カモク</t>
    </rPh>
    <rPh sb="99" eb="100">
      <t>ササ</t>
    </rPh>
    <rPh sb="104" eb="106">
      <t>ジョウキョウ</t>
    </rPh>
    <rPh sb="107" eb="108">
      <t>ツヅ</t>
    </rPh>
    <rPh sb="121" eb="123">
      <t>ユウシュウ</t>
    </rPh>
    <rPh sb="123" eb="124">
      <t>リツ</t>
    </rPh>
    <rPh sb="125" eb="129">
      <t>ゼンネンタイヒ</t>
    </rPh>
    <rPh sb="130" eb="132">
      <t>ゲラク</t>
    </rPh>
    <rPh sb="135" eb="137">
      <t>ダンゲン</t>
    </rPh>
    <rPh sb="138" eb="140">
      <t>デキ</t>
    </rPh>
    <rPh sb="146" eb="149">
      <t>ケイネンカ</t>
    </rPh>
    <rPh sb="149" eb="150">
      <t>リツ</t>
    </rPh>
    <rPh sb="151" eb="153">
      <t>オオハバ</t>
    </rPh>
    <rPh sb="153" eb="155">
      <t>ジョウショウ</t>
    </rPh>
    <rPh sb="156" eb="159">
      <t>ムカンケイ</t>
    </rPh>
    <rPh sb="163" eb="165">
      <t>スイサツ</t>
    </rPh>
    <phoneticPr fontId="4"/>
  </si>
  <si>
    <t>　給水人口の減少傾向が続いている。
　経営は依然として良好であり、当面は現在の経営水準を維持しつつ持続的経営を図る見込みだが、今後受水費が上昇した場合。料金改定が必要になる可能性がある。
　これらの事を視野に入れ、持続的経営を図る。
　</t>
    <rPh sb="1" eb="3">
      <t>キュウスイ</t>
    </rPh>
    <rPh sb="3" eb="5">
      <t>ジンコウ</t>
    </rPh>
    <rPh sb="6" eb="8">
      <t>ゲンショウ</t>
    </rPh>
    <rPh sb="8" eb="10">
      <t>ケイコウ</t>
    </rPh>
    <rPh sb="11" eb="12">
      <t>ツヅ</t>
    </rPh>
    <rPh sb="19" eb="21">
      <t>ケイエイ</t>
    </rPh>
    <rPh sb="22" eb="24">
      <t>イゼン</t>
    </rPh>
    <rPh sb="27" eb="29">
      <t>リョウコウ</t>
    </rPh>
    <rPh sb="57" eb="59">
      <t>ミコ</t>
    </rPh>
    <rPh sb="63" eb="65">
      <t>コンゴ</t>
    </rPh>
    <rPh sb="65" eb="67">
      <t>ジュスイ</t>
    </rPh>
    <rPh sb="67" eb="68">
      <t>ヒ</t>
    </rPh>
    <rPh sb="69" eb="71">
      <t>ジョウショウ</t>
    </rPh>
    <rPh sb="73" eb="75">
      <t>バアイ</t>
    </rPh>
    <rPh sb="76" eb="78">
      <t>リョウキン</t>
    </rPh>
    <rPh sb="78" eb="80">
      <t>カイテイ</t>
    </rPh>
    <rPh sb="81" eb="83">
      <t>ヒツヨウ</t>
    </rPh>
    <rPh sb="86" eb="89">
      <t>カノウセイ</t>
    </rPh>
    <rPh sb="99" eb="100">
      <t>コト</t>
    </rPh>
    <rPh sb="101" eb="103">
      <t>シヤ</t>
    </rPh>
    <rPh sb="104" eb="105">
      <t>イ</t>
    </rPh>
    <rPh sb="107" eb="110">
      <t>ジゾクテキ</t>
    </rPh>
    <rPh sb="110" eb="112">
      <t>ケイエイ</t>
    </rPh>
    <rPh sb="113" eb="114">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</si>
</sst>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0.05</c:v>
                </c:pt>
                <c:pt idx="1">
                  <c:v>0.3</c:v>
                </c:pt>
                <c:pt idx="2">
                  <c:v>0.47</c:v>
                </c:pt>
                <c:pt idx="3">
                  <c:v>0.33</c:v>
                </c:pt>
                <c:pt idx="4">
                  <c:v>0.34</c:v>
                </c:pt>
              </c:numCache>
            </c:numRef>
          </c:val>
          <c:extLst>
            <c:ext xmlns:c16="http://schemas.microsoft.com/office/drawing/2014/chart" uri="{C3380CC4-5D6E-409C-BE32-E72D297353CC}">
              <c16:uniqueId val="{00000000-9B57-4EF6-A122-EE16F1844871}"/>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0.56000000000000005</c:v>
                </c:pt>
                <c:pt idx="1">
                  <c:v>0.61</c:v>
                </c:pt>
                <c:pt idx="2">
                  <c:v>0.51</c:v>
                </c:pt>
                <c:pt idx="3">
                  <c:v>0.5</c:v>
                </c:pt>
                <c:pt idx="4">
                  <c:v>0.52</c:v>
                </c:pt>
              </c:numCache>
            </c:numRef>
          </c:val>
          <c:smooth val="0"/>
          <c:extLst>
            <c:ext xmlns:c16="http://schemas.microsoft.com/office/drawing/2014/chart" uri="{C3380CC4-5D6E-409C-BE32-E72D297353CC}">
              <c16:uniqueId val="{00000001-9B57-4EF6-A122-EE16F1844871}"/>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60.71</c:v>
                </c:pt>
                <c:pt idx="1">
                  <c:v>64.03</c:v>
                </c:pt>
                <c:pt idx="2">
                  <c:v>64.739999999999995</c:v>
                </c:pt>
                <c:pt idx="3">
                  <c:v>61.54</c:v>
                </c:pt>
                <c:pt idx="4">
                  <c:v>61.82</c:v>
                </c:pt>
              </c:numCache>
            </c:numRef>
          </c:val>
          <c:extLst>
            <c:ext xmlns:c16="http://schemas.microsoft.com/office/drawing/2014/chart" uri="{C3380CC4-5D6E-409C-BE32-E72D297353CC}">
              <c16:uniqueId val="{00000000-5809-4D4B-8B8E-1C00C18F6B81}"/>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58.53</c:v>
                </c:pt>
                <c:pt idx="1">
                  <c:v>59.01</c:v>
                </c:pt>
                <c:pt idx="2">
                  <c:v>60.03</c:v>
                </c:pt>
                <c:pt idx="3">
                  <c:v>55.03</c:v>
                </c:pt>
                <c:pt idx="4">
                  <c:v>55.14</c:v>
                </c:pt>
              </c:numCache>
            </c:numRef>
          </c:val>
          <c:smooth val="0"/>
          <c:extLst>
            <c:ext xmlns:c16="http://schemas.microsoft.com/office/drawing/2014/chart" uri="{C3380CC4-5D6E-409C-BE32-E72D297353CC}">
              <c16:uniqueId val="{00000001-5809-4D4B-8B8E-1C00C18F6B81}"/>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82.79</c:v>
                </c:pt>
                <c:pt idx="1">
                  <c:v>80.59</c:v>
                </c:pt>
                <c:pt idx="2">
                  <c:v>79.17</c:v>
                </c:pt>
                <c:pt idx="3">
                  <c:v>82.14</c:v>
                </c:pt>
                <c:pt idx="4">
                  <c:v>79.39</c:v>
                </c:pt>
              </c:numCache>
            </c:numRef>
          </c:val>
          <c:extLst>
            <c:ext xmlns:c16="http://schemas.microsoft.com/office/drawing/2014/chart" uri="{C3380CC4-5D6E-409C-BE32-E72D297353CC}">
              <c16:uniqueId val="{00000000-1C40-44BF-9BD2-CCA5DE6FC496}"/>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85.26</c:v>
                </c:pt>
                <c:pt idx="1">
                  <c:v>85.37</c:v>
                </c:pt>
                <c:pt idx="2">
                  <c:v>84.81</c:v>
                </c:pt>
                <c:pt idx="3">
                  <c:v>81.900000000000006</c:v>
                </c:pt>
                <c:pt idx="4">
                  <c:v>81.39</c:v>
                </c:pt>
              </c:numCache>
            </c:numRef>
          </c:val>
          <c:smooth val="0"/>
          <c:extLst>
            <c:ext xmlns:c16="http://schemas.microsoft.com/office/drawing/2014/chart" uri="{C3380CC4-5D6E-409C-BE32-E72D297353CC}">
              <c16:uniqueId val="{00000001-1C40-44BF-9BD2-CCA5DE6FC496}"/>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100.63</c:v>
                </c:pt>
                <c:pt idx="1">
                  <c:v>103.76</c:v>
                </c:pt>
                <c:pt idx="2">
                  <c:v>100.74</c:v>
                </c:pt>
                <c:pt idx="3">
                  <c:v>105.31</c:v>
                </c:pt>
                <c:pt idx="4">
                  <c:v>103.39</c:v>
                </c:pt>
              </c:numCache>
            </c:numRef>
          </c:val>
          <c:extLst>
            <c:ext xmlns:c16="http://schemas.microsoft.com/office/drawing/2014/chart" uri="{C3380CC4-5D6E-409C-BE32-E72D297353CC}">
              <c16:uniqueId val="{00000000-35F9-4CF2-BEF0-4CEA21BA760A}"/>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109.64</c:v>
                </c:pt>
                <c:pt idx="1">
                  <c:v>110.95</c:v>
                </c:pt>
                <c:pt idx="2">
                  <c:v>110.68</c:v>
                </c:pt>
                <c:pt idx="3">
                  <c:v>108.87</c:v>
                </c:pt>
                <c:pt idx="4">
                  <c:v>108.61</c:v>
                </c:pt>
              </c:numCache>
            </c:numRef>
          </c:val>
          <c:smooth val="0"/>
          <c:extLst>
            <c:ext xmlns:c16="http://schemas.microsoft.com/office/drawing/2014/chart" uri="{C3380CC4-5D6E-409C-BE32-E72D297353CC}">
              <c16:uniqueId val="{00000001-35F9-4CF2-BEF0-4CEA21BA760A}"/>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53.18</c:v>
                </c:pt>
                <c:pt idx="1">
                  <c:v>52.9</c:v>
                </c:pt>
                <c:pt idx="2">
                  <c:v>54.29</c:v>
                </c:pt>
                <c:pt idx="3">
                  <c:v>55.44</c:v>
                </c:pt>
                <c:pt idx="4">
                  <c:v>56.68</c:v>
                </c:pt>
              </c:numCache>
            </c:numRef>
          </c:val>
          <c:extLst>
            <c:ext xmlns:c16="http://schemas.microsoft.com/office/drawing/2014/chart" uri="{C3380CC4-5D6E-409C-BE32-E72D297353CC}">
              <c16:uniqueId val="{00000000-884C-491C-98A9-6AEE44432F4F}"/>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45.75</c:v>
                </c:pt>
                <c:pt idx="1">
                  <c:v>46.9</c:v>
                </c:pt>
                <c:pt idx="2">
                  <c:v>47.28</c:v>
                </c:pt>
                <c:pt idx="3">
                  <c:v>48.87</c:v>
                </c:pt>
                <c:pt idx="4">
                  <c:v>49.92</c:v>
                </c:pt>
              </c:numCache>
            </c:numRef>
          </c:val>
          <c:smooth val="0"/>
          <c:extLst>
            <c:ext xmlns:c16="http://schemas.microsoft.com/office/drawing/2014/chart" uri="{C3380CC4-5D6E-409C-BE32-E72D297353CC}">
              <c16:uniqueId val="{00000001-884C-491C-98A9-6AEE44432F4F}"/>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10.41</c:v>
                </c:pt>
                <c:pt idx="1">
                  <c:v>11.42</c:v>
                </c:pt>
                <c:pt idx="2">
                  <c:v>13.39</c:v>
                </c:pt>
                <c:pt idx="3">
                  <c:v>17.29</c:v>
                </c:pt>
                <c:pt idx="4">
                  <c:v>28.51</c:v>
                </c:pt>
              </c:numCache>
            </c:numRef>
          </c:val>
          <c:extLst>
            <c:ext xmlns:c16="http://schemas.microsoft.com/office/drawing/2014/chart" uri="{C3380CC4-5D6E-409C-BE32-E72D297353CC}">
              <c16:uniqueId val="{00000000-897E-44D8-A782-060FFA7B0EC9}"/>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10.54</c:v>
                </c:pt>
                <c:pt idx="1">
                  <c:v>12.03</c:v>
                </c:pt>
                <c:pt idx="2">
                  <c:v>12.19</c:v>
                </c:pt>
                <c:pt idx="3">
                  <c:v>14.85</c:v>
                </c:pt>
                <c:pt idx="4">
                  <c:v>16.88</c:v>
                </c:pt>
              </c:numCache>
            </c:numRef>
          </c:val>
          <c:smooth val="0"/>
          <c:extLst>
            <c:ext xmlns:c16="http://schemas.microsoft.com/office/drawing/2014/chart" uri="{C3380CC4-5D6E-409C-BE32-E72D297353CC}">
              <c16:uniqueId val="{00000001-897E-44D8-A782-060FFA7B0EC9}"/>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15D-422F-881A-567BCCD1B51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3.62</c:v>
                </c:pt>
                <c:pt idx="1">
                  <c:v>3.91</c:v>
                </c:pt>
                <c:pt idx="2">
                  <c:v>3.56</c:v>
                </c:pt>
                <c:pt idx="3">
                  <c:v>3.16</c:v>
                </c:pt>
                <c:pt idx="4">
                  <c:v>3.59</c:v>
                </c:pt>
              </c:numCache>
            </c:numRef>
          </c:val>
          <c:smooth val="0"/>
          <c:extLst>
            <c:ext xmlns:c16="http://schemas.microsoft.com/office/drawing/2014/chart" uri="{C3380CC4-5D6E-409C-BE32-E72D297353CC}">
              <c16:uniqueId val="{00000001-015D-422F-881A-567BCCD1B51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286.99</c:v>
                </c:pt>
                <c:pt idx="1">
                  <c:v>271.93</c:v>
                </c:pt>
                <c:pt idx="2">
                  <c:v>334.2</c:v>
                </c:pt>
                <c:pt idx="3">
                  <c:v>317.02999999999997</c:v>
                </c:pt>
                <c:pt idx="4">
                  <c:v>387.53</c:v>
                </c:pt>
              </c:numCache>
            </c:numRef>
          </c:val>
          <c:extLst>
            <c:ext xmlns:c16="http://schemas.microsoft.com/office/drawing/2014/chart" uri="{C3380CC4-5D6E-409C-BE32-E72D297353CC}">
              <c16:uniqueId val="{00000000-F879-42AA-B12C-837709CA7D6A}"/>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371.31</c:v>
                </c:pt>
                <c:pt idx="1">
                  <c:v>377.63</c:v>
                </c:pt>
                <c:pt idx="2">
                  <c:v>357.34</c:v>
                </c:pt>
                <c:pt idx="3">
                  <c:v>369.69</c:v>
                </c:pt>
                <c:pt idx="4">
                  <c:v>379.08</c:v>
                </c:pt>
              </c:numCache>
            </c:numRef>
          </c:val>
          <c:smooth val="0"/>
          <c:extLst>
            <c:ext xmlns:c16="http://schemas.microsoft.com/office/drawing/2014/chart" uri="{C3380CC4-5D6E-409C-BE32-E72D297353CC}">
              <c16:uniqueId val="{00000001-F879-42AA-B12C-837709CA7D6A}"/>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227.41</c:v>
                </c:pt>
                <c:pt idx="1">
                  <c:v>245.58</c:v>
                </c:pt>
                <c:pt idx="2">
                  <c:v>247.64</c:v>
                </c:pt>
                <c:pt idx="3">
                  <c:v>250.49</c:v>
                </c:pt>
                <c:pt idx="4">
                  <c:v>255.66</c:v>
                </c:pt>
              </c:numCache>
            </c:numRef>
          </c:val>
          <c:extLst>
            <c:ext xmlns:c16="http://schemas.microsoft.com/office/drawing/2014/chart" uri="{C3380CC4-5D6E-409C-BE32-E72D297353CC}">
              <c16:uniqueId val="{00000000-562C-492B-81E0-D0BE16BEFB0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373.09</c:v>
                </c:pt>
                <c:pt idx="1">
                  <c:v>364.71</c:v>
                </c:pt>
                <c:pt idx="2">
                  <c:v>373.69</c:v>
                </c:pt>
                <c:pt idx="3">
                  <c:v>402.99</c:v>
                </c:pt>
                <c:pt idx="4">
                  <c:v>398.98</c:v>
                </c:pt>
              </c:numCache>
            </c:numRef>
          </c:val>
          <c:smooth val="0"/>
          <c:extLst>
            <c:ext xmlns:c16="http://schemas.microsoft.com/office/drawing/2014/chart" uri="{C3380CC4-5D6E-409C-BE32-E72D297353CC}">
              <c16:uniqueId val="{00000001-562C-492B-81E0-D0BE16BEFB0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97.96</c:v>
                </c:pt>
                <c:pt idx="1">
                  <c:v>99.71</c:v>
                </c:pt>
                <c:pt idx="2">
                  <c:v>96.47</c:v>
                </c:pt>
                <c:pt idx="3">
                  <c:v>100.83</c:v>
                </c:pt>
                <c:pt idx="4">
                  <c:v>99.1</c:v>
                </c:pt>
              </c:numCache>
            </c:numRef>
          </c:val>
          <c:extLst>
            <c:ext xmlns:c16="http://schemas.microsoft.com/office/drawing/2014/chart" uri="{C3380CC4-5D6E-409C-BE32-E72D297353CC}">
              <c16:uniqueId val="{00000000-ED44-45AC-801F-26C53821D362}"/>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99.99</c:v>
                </c:pt>
                <c:pt idx="1">
                  <c:v>100.65</c:v>
                </c:pt>
                <c:pt idx="2">
                  <c:v>99.87</c:v>
                </c:pt>
                <c:pt idx="3">
                  <c:v>98.66</c:v>
                </c:pt>
                <c:pt idx="4">
                  <c:v>98.64</c:v>
                </c:pt>
              </c:numCache>
            </c:numRef>
          </c:val>
          <c:smooth val="0"/>
          <c:extLst>
            <c:ext xmlns:c16="http://schemas.microsoft.com/office/drawing/2014/chart" uri="{C3380CC4-5D6E-409C-BE32-E72D297353CC}">
              <c16:uniqueId val="{00000001-ED44-45AC-801F-26C53821D362}"/>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227.17</c:v>
                </c:pt>
                <c:pt idx="1">
                  <c:v>222.74</c:v>
                </c:pt>
                <c:pt idx="2">
                  <c:v>230.82</c:v>
                </c:pt>
                <c:pt idx="3">
                  <c:v>221.3</c:v>
                </c:pt>
                <c:pt idx="4">
                  <c:v>225.99</c:v>
                </c:pt>
              </c:numCache>
            </c:numRef>
          </c:val>
          <c:extLst>
            <c:ext xmlns:c16="http://schemas.microsoft.com/office/drawing/2014/chart" uri="{C3380CC4-5D6E-409C-BE32-E72D297353CC}">
              <c16:uniqueId val="{00000000-3D17-4C36-AF21-BC17A719261B}"/>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171.15</c:v>
                </c:pt>
                <c:pt idx="1">
                  <c:v>170.19</c:v>
                </c:pt>
                <c:pt idx="2">
                  <c:v>171.81</c:v>
                </c:pt>
                <c:pt idx="3">
                  <c:v>178.59</c:v>
                </c:pt>
                <c:pt idx="4">
                  <c:v>178.92</c:v>
                </c:pt>
              </c:numCache>
            </c:numRef>
          </c:val>
          <c:smooth val="0"/>
          <c:extLst>
            <c:ext xmlns:c16="http://schemas.microsoft.com/office/drawing/2014/chart" uri="{C3380CC4-5D6E-409C-BE32-E72D297353CC}">
              <c16:uniqueId val="{00000001-3D17-4C36-AF21-BC17A719261B}"/>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U46" zoomScale="75" zoomScaleNormal="7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山形県　上山市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A6</v>
      </c>
      <c r="X8" s="83"/>
      <c r="Y8" s="83"/>
      <c r="Z8" s="83"/>
      <c r="AA8" s="83"/>
      <c r="AB8" s="83"/>
      <c r="AC8" s="83"/>
      <c r="AD8" s="83" t="str">
        <f>データ!$M$6</f>
        <v>非設置</v>
      </c>
      <c r="AE8" s="83"/>
      <c r="AF8" s="83"/>
      <c r="AG8" s="83"/>
      <c r="AH8" s="83"/>
      <c r="AI8" s="83"/>
      <c r="AJ8" s="83"/>
      <c r="AK8" s="4"/>
      <c r="AL8" s="71">
        <f>データ!$R$6</f>
        <v>30015</v>
      </c>
      <c r="AM8" s="71"/>
      <c r="AN8" s="71"/>
      <c r="AO8" s="71"/>
      <c r="AP8" s="71"/>
      <c r="AQ8" s="71"/>
      <c r="AR8" s="71"/>
      <c r="AS8" s="71"/>
      <c r="AT8" s="67">
        <f>データ!$S$6</f>
        <v>240.93</v>
      </c>
      <c r="AU8" s="68"/>
      <c r="AV8" s="68"/>
      <c r="AW8" s="68"/>
      <c r="AX8" s="68"/>
      <c r="AY8" s="68"/>
      <c r="AZ8" s="68"/>
      <c r="BA8" s="68"/>
      <c r="BB8" s="70">
        <f>データ!$T$6</f>
        <v>124.58</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67.569999999999993</v>
      </c>
      <c r="J10" s="68"/>
      <c r="K10" s="68"/>
      <c r="L10" s="68"/>
      <c r="M10" s="68"/>
      <c r="N10" s="68"/>
      <c r="O10" s="69"/>
      <c r="P10" s="70">
        <f>データ!$P$6</f>
        <v>98.38</v>
      </c>
      <c r="Q10" s="70"/>
      <c r="R10" s="70"/>
      <c r="S10" s="70"/>
      <c r="T10" s="70"/>
      <c r="U10" s="70"/>
      <c r="V10" s="70"/>
      <c r="W10" s="71">
        <f>データ!$Q$6</f>
        <v>3795</v>
      </c>
      <c r="X10" s="71"/>
      <c r="Y10" s="71"/>
      <c r="Z10" s="71"/>
      <c r="AA10" s="71"/>
      <c r="AB10" s="71"/>
      <c r="AC10" s="71"/>
      <c r="AD10" s="2"/>
      <c r="AE10" s="2"/>
      <c r="AF10" s="2"/>
      <c r="AG10" s="2"/>
      <c r="AH10" s="4"/>
      <c r="AI10" s="4"/>
      <c r="AJ10" s="4"/>
      <c r="AK10" s="4"/>
      <c r="AL10" s="71">
        <f>データ!$U$6</f>
        <v>29362</v>
      </c>
      <c r="AM10" s="71"/>
      <c r="AN10" s="71"/>
      <c r="AO10" s="71"/>
      <c r="AP10" s="71"/>
      <c r="AQ10" s="71"/>
      <c r="AR10" s="71"/>
      <c r="AS10" s="71"/>
      <c r="AT10" s="67">
        <f>データ!$V$6</f>
        <v>37.799999999999997</v>
      </c>
      <c r="AU10" s="68"/>
      <c r="AV10" s="68"/>
      <c r="AW10" s="68"/>
      <c r="AX10" s="68"/>
      <c r="AY10" s="68"/>
      <c r="AZ10" s="68"/>
      <c r="BA10" s="68"/>
      <c r="BB10" s="70">
        <f>データ!$W$6</f>
        <v>776.77</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111</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110</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112</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RKe+YQyBhLiZSg5HN7S8JkWH0tPs+40x4HAcjtXRg2inYYBY4OT4BZklMRrVJ9nsT3HhUADq0UqjSW+KpyAUDA==" saltValue="UEUqjJMIdfirpS9CuK3xe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62073</v>
      </c>
      <c r="D6" s="34">
        <f t="shared" si="3"/>
        <v>46</v>
      </c>
      <c r="E6" s="34">
        <f t="shared" si="3"/>
        <v>1</v>
      </c>
      <c r="F6" s="34">
        <f t="shared" si="3"/>
        <v>0</v>
      </c>
      <c r="G6" s="34">
        <f t="shared" si="3"/>
        <v>1</v>
      </c>
      <c r="H6" s="34" t="str">
        <f t="shared" si="3"/>
        <v>山形県　上山市</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67.569999999999993</v>
      </c>
      <c r="P6" s="35">
        <f t="shared" si="3"/>
        <v>98.38</v>
      </c>
      <c r="Q6" s="35">
        <f t="shared" si="3"/>
        <v>3795</v>
      </c>
      <c r="R6" s="35">
        <f t="shared" si="3"/>
        <v>30015</v>
      </c>
      <c r="S6" s="35">
        <f t="shared" si="3"/>
        <v>240.93</v>
      </c>
      <c r="T6" s="35">
        <f t="shared" si="3"/>
        <v>124.58</v>
      </c>
      <c r="U6" s="35">
        <f t="shared" si="3"/>
        <v>29362</v>
      </c>
      <c r="V6" s="35">
        <f t="shared" si="3"/>
        <v>37.799999999999997</v>
      </c>
      <c r="W6" s="35">
        <f t="shared" si="3"/>
        <v>776.77</v>
      </c>
      <c r="X6" s="36">
        <f>IF(X7="",NA(),X7)</f>
        <v>100.63</v>
      </c>
      <c r="Y6" s="36">
        <f t="shared" ref="Y6:AG6" si="4">IF(Y7="",NA(),Y7)</f>
        <v>103.76</v>
      </c>
      <c r="Z6" s="36">
        <f t="shared" si="4"/>
        <v>100.74</v>
      </c>
      <c r="AA6" s="36">
        <f t="shared" si="4"/>
        <v>105.31</v>
      </c>
      <c r="AB6" s="36">
        <f t="shared" si="4"/>
        <v>103.39</v>
      </c>
      <c r="AC6" s="36">
        <f t="shared" si="4"/>
        <v>109.64</v>
      </c>
      <c r="AD6" s="36">
        <f t="shared" si="4"/>
        <v>110.95</v>
      </c>
      <c r="AE6" s="36">
        <f t="shared" si="4"/>
        <v>110.68</v>
      </c>
      <c r="AF6" s="36">
        <f t="shared" si="4"/>
        <v>108.87</v>
      </c>
      <c r="AG6" s="36">
        <f t="shared" si="4"/>
        <v>108.61</v>
      </c>
      <c r="AH6" s="35" t="str">
        <f>IF(AH7="","",IF(AH7="-","【-】","【"&amp;SUBSTITUTE(TEXT(AH7,"#,##0.00"),"-","△")&amp;"】"))</f>
        <v>【112.01】</v>
      </c>
      <c r="AI6" s="35">
        <f>IF(AI7="",NA(),AI7)</f>
        <v>0</v>
      </c>
      <c r="AJ6" s="35">
        <f t="shared" ref="AJ6:AR6" si="5">IF(AJ7="",NA(),AJ7)</f>
        <v>0</v>
      </c>
      <c r="AK6" s="35">
        <f t="shared" si="5"/>
        <v>0</v>
      </c>
      <c r="AL6" s="35">
        <f t="shared" si="5"/>
        <v>0</v>
      </c>
      <c r="AM6" s="35">
        <f t="shared" si="5"/>
        <v>0</v>
      </c>
      <c r="AN6" s="36">
        <f t="shared" si="5"/>
        <v>3.62</v>
      </c>
      <c r="AO6" s="36">
        <f t="shared" si="5"/>
        <v>3.91</v>
      </c>
      <c r="AP6" s="36">
        <f t="shared" si="5"/>
        <v>3.56</v>
      </c>
      <c r="AQ6" s="36">
        <f t="shared" si="5"/>
        <v>3.16</v>
      </c>
      <c r="AR6" s="36">
        <f t="shared" si="5"/>
        <v>3.59</v>
      </c>
      <c r="AS6" s="35" t="str">
        <f>IF(AS7="","",IF(AS7="-","【-】","【"&amp;SUBSTITUTE(TEXT(AS7,"#,##0.00"),"-","△")&amp;"】"))</f>
        <v>【1.08】</v>
      </c>
      <c r="AT6" s="36">
        <f>IF(AT7="",NA(),AT7)</f>
        <v>286.99</v>
      </c>
      <c r="AU6" s="36">
        <f t="shared" ref="AU6:BC6" si="6">IF(AU7="",NA(),AU7)</f>
        <v>271.93</v>
      </c>
      <c r="AV6" s="36">
        <f t="shared" si="6"/>
        <v>334.2</v>
      </c>
      <c r="AW6" s="36">
        <f t="shared" si="6"/>
        <v>317.02999999999997</v>
      </c>
      <c r="AX6" s="36">
        <f t="shared" si="6"/>
        <v>387.53</v>
      </c>
      <c r="AY6" s="36">
        <f t="shared" si="6"/>
        <v>371.31</v>
      </c>
      <c r="AZ6" s="36">
        <f t="shared" si="6"/>
        <v>377.63</v>
      </c>
      <c r="BA6" s="36">
        <f t="shared" si="6"/>
        <v>357.34</v>
      </c>
      <c r="BB6" s="36">
        <f t="shared" si="6"/>
        <v>369.69</v>
      </c>
      <c r="BC6" s="36">
        <f t="shared" si="6"/>
        <v>379.08</v>
      </c>
      <c r="BD6" s="35" t="str">
        <f>IF(BD7="","",IF(BD7="-","【-】","【"&amp;SUBSTITUTE(TEXT(BD7,"#,##0.00"),"-","△")&amp;"】"))</f>
        <v>【264.97】</v>
      </c>
      <c r="BE6" s="36">
        <f>IF(BE7="",NA(),BE7)</f>
        <v>227.41</v>
      </c>
      <c r="BF6" s="36">
        <f t="shared" ref="BF6:BN6" si="7">IF(BF7="",NA(),BF7)</f>
        <v>245.58</v>
      </c>
      <c r="BG6" s="36">
        <f t="shared" si="7"/>
        <v>247.64</v>
      </c>
      <c r="BH6" s="36">
        <f t="shared" si="7"/>
        <v>250.49</v>
      </c>
      <c r="BI6" s="36">
        <f t="shared" si="7"/>
        <v>255.66</v>
      </c>
      <c r="BJ6" s="36">
        <f t="shared" si="7"/>
        <v>373.09</v>
      </c>
      <c r="BK6" s="36">
        <f t="shared" si="7"/>
        <v>364.71</v>
      </c>
      <c r="BL6" s="36">
        <f t="shared" si="7"/>
        <v>373.69</v>
      </c>
      <c r="BM6" s="36">
        <f t="shared" si="7"/>
        <v>402.99</v>
      </c>
      <c r="BN6" s="36">
        <f t="shared" si="7"/>
        <v>398.98</v>
      </c>
      <c r="BO6" s="35" t="str">
        <f>IF(BO7="","",IF(BO7="-","【-】","【"&amp;SUBSTITUTE(TEXT(BO7,"#,##0.00"),"-","△")&amp;"】"))</f>
        <v>【266.61】</v>
      </c>
      <c r="BP6" s="36">
        <f>IF(BP7="",NA(),BP7)</f>
        <v>97.96</v>
      </c>
      <c r="BQ6" s="36">
        <f t="shared" ref="BQ6:BY6" si="8">IF(BQ7="",NA(),BQ7)</f>
        <v>99.71</v>
      </c>
      <c r="BR6" s="36">
        <f t="shared" si="8"/>
        <v>96.47</v>
      </c>
      <c r="BS6" s="36">
        <f t="shared" si="8"/>
        <v>100.83</v>
      </c>
      <c r="BT6" s="36">
        <f t="shared" si="8"/>
        <v>99.1</v>
      </c>
      <c r="BU6" s="36">
        <f t="shared" si="8"/>
        <v>99.99</v>
      </c>
      <c r="BV6" s="36">
        <f t="shared" si="8"/>
        <v>100.65</v>
      </c>
      <c r="BW6" s="36">
        <f t="shared" si="8"/>
        <v>99.87</v>
      </c>
      <c r="BX6" s="36">
        <f t="shared" si="8"/>
        <v>98.66</v>
      </c>
      <c r="BY6" s="36">
        <f t="shared" si="8"/>
        <v>98.64</v>
      </c>
      <c r="BZ6" s="35" t="str">
        <f>IF(BZ7="","",IF(BZ7="-","【-】","【"&amp;SUBSTITUTE(TEXT(BZ7,"#,##0.00"),"-","△")&amp;"】"))</f>
        <v>【103.24】</v>
      </c>
      <c r="CA6" s="36">
        <f>IF(CA7="",NA(),CA7)</f>
        <v>227.17</v>
      </c>
      <c r="CB6" s="36">
        <f t="shared" ref="CB6:CJ6" si="9">IF(CB7="",NA(),CB7)</f>
        <v>222.74</v>
      </c>
      <c r="CC6" s="36">
        <f t="shared" si="9"/>
        <v>230.82</v>
      </c>
      <c r="CD6" s="36">
        <f t="shared" si="9"/>
        <v>221.3</v>
      </c>
      <c r="CE6" s="36">
        <f t="shared" si="9"/>
        <v>225.99</v>
      </c>
      <c r="CF6" s="36">
        <f t="shared" si="9"/>
        <v>171.15</v>
      </c>
      <c r="CG6" s="36">
        <f t="shared" si="9"/>
        <v>170.19</v>
      </c>
      <c r="CH6" s="36">
        <f t="shared" si="9"/>
        <v>171.81</v>
      </c>
      <c r="CI6" s="36">
        <f t="shared" si="9"/>
        <v>178.59</v>
      </c>
      <c r="CJ6" s="36">
        <f t="shared" si="9"/>
        <v>178.92</v>
      </c>
      <c r="CK6" s="35" t="str">
        <f>IF(CK7="","",IF(CK7="-","【-】","【"&amp;SUBSTITUTE(TEXT(CK7,"#,##0.00"),"-","△")&amp;"】"))</f>
        <v>【168.38】</v>
      </c>
      <c r="CL6" s="36">
        <f>IF(CL7="",NA(),CL7)</f>
        <v>60.71</v>
      </c>
      <c r="CM6" s="36">
        <f t="shared" ref="CM6:CU6" si="10">IF(CM7="",NA(),CM7)</f>
        <v>64.03</v>
      </c>
      <c r="CN6" s="36">
        <f t="shared" si="10"/>
        <v>64.739999999999995</v>
      </c>
      <c r="CO6" s="36">
        <f t="shared" si="10"/>
        <v>61.54</v>
      </c>
      <c r="CP6" s="36">
        <f t="shared" si="10"/>
        <v>61.82</v>
      </c>
      <c r="CQ6" s="36">
        <f t="shared" si="10"/>
        <v>58.53</v>
      </c>
      <c r="CR6" s="36">
        <f t="shared" si="10"/>
        <v>59.01</v>
      </c>
      <c r="CS6" s="36">
        <f t="shared" si="10"/>
        <v>60.03</v>
      </c>
      <c r="CT6" s="36">
        <f t="shared" si="10"/>
        <v>55.03</v>
      </c>
      <c r="CU6" s="36">
        <f t="shared" si="10"/>
        <v>55.14</v>
      </c>
      <c r="CV6" s="35" t="str">
        <f>IF(CV7="","",IF(CV7="-","【-】","【"&amp;SUBSTITUTE(TEXT(CV7,"#,##0.00"),"-","△")&amp;"】"))</f>
        <v>【60.00】</v>
      </c>
      <c r="CW6" s="36">
        <f>IF(CW7="",NA(),CW7)</f>
        <v>82.79</v>
      </c>
      <c r="CX6" s="36">
        <f t="shared" ref="CX6:DF6" si="11">IF(CX7="",NA(),CX7)</f>
        <v>80.59</v>
      </c>
      <c r="CY6" s="36">
        <f t="shared" si="11"/>
        <v>79.17</v>
      </c>
      <c r="CZ6" s="36">
        <f t="shared" si="11"/>
        <v>82.14</v>
      </c>
      <c r="DA6" s="36">
        <f t="shared" si="11"/>
        <v>79.39</v>
      </c>
      <c r="DB6" s="36">
        <f t="shared" si="11"/>
        <v>85.26</v>
      </c>
      <c r="DC6" s="36">
        <f t="shared" si="11"/>
        <v>85.37</v>
      </c>
      <c r="DD6" s="36">
        <f t="shared" si="11"/>
        <v>84.81</v>
      </c>
      <c r="DE6" s="36">
        <f t="shared" si="11"/>
        <v>81.900000000000006</v>
      </c>
      <c r="DF6" s="36">
        <f t="shared" si="11"/>
        <v>81.39</v>
      </c>
      <c r="DG6" s="35" t="str">
        <f>IF(DG7="","",IF(DG7="-","【-】","【"&amp;SUBSTITUTE(TEXT(DG7,"#,##0.00"),"-","△")&amp;"】"))</f>
        <v>【89.80】</v>
      </c>
      <c r="DH6" s="36">
        <f>IF(DH7="",NA(),DH7)</f>
        <v>53.18</v>
      </c>
      <c r="DI6" s="36">
        <f t="shared" ref="DI6:DQ6" si="12">IF(DI7="",NA(),DI7)</f>
        <v>52.9</v>
      </c>
      <c r="DJ6" s="36">
        <f t="shared" si="12"/>
        <v>54.29</v>
      </c>
      <c r="DK6" s="36">
        <f t="shared" si="12"/>
        <v>55.44</v>
      </c>
      <c r="DL6" s="36">
        <f t="shared" si="12"/>
        <v>56.68</v>
      </c>
      <c r="DM6" s="36">
        <f t="shared" si="12"/>
        <v>45.75</v>
      </c>
      <c r="DN6" s="36">
        <f t="shared" si="12"/>
        <v>46.9</v>
      </c>
      <c r="DO6" s="36">
        <f t="shared" si="12"/>
        <v>47.28</v>
      </c>
      <c r="DP6" s="36">
        <f t="shared" si="12"/>
        <v>48.87</v>
      </c>
      <c r="DQ6" s="36">
        <f t="shared" si="12"/>
        <v>49.92</v>
      </c>
      <c r="DR6" s="35" t="str">
        <f>IF(DR7="","",IF(DR7="-","【-】","【"&amp;SUBSTITUTE(TEXT(DR7,"#,##0.00"),"-","△")&amp;"】"))</f>
        <v>【49.59】</v>
      </c>
      <c r="DS6" s="36">
        <f>IF(DS7="",NA(),DS7)</f>
        <v>10.41</v>
      </c>
      <c r="DT6" s="36">
        <f t="shared" ref="DT6:EB6" si="13">IF(DT7="",NA(),DT7)</f>
        <v>11.42</v>
      </c>
      <c r="DU6" s="36">
        <f t="shared" si="13"/>
        <v>13.39</v>
      </c>
      <c r="DV6" s="36">
        <f t="shared" si="13"/>
        <v>17.29</v>
      </c>
      <c r="DW6" s="36">
        <f t="shared" si="13"/>
        <v>28.51</v>
      </c>
      <c r="DX6" s="36">
        <f t="shared" si="13"/>
        <v>10.54</v>
      </c>
      <c r="DY6" s="36">
        <f t="shared" si="13"/>
        <v>12.03</v>
      </c>
      <c r="DZ6" s="36">
        <f t="shared" si="13"/>
        <v>12.19</v>
      </c>
      <c r="EA6" s="36">
        <f t="shared" si="13"/>
        <v>14.85</v>
      </c>
      <c r="EB6" s="36">
        <f t="shared" si="13"/>
        <v>16.88</v>
      </c>
      <c r="EC6" s="35" t="str">
        <f>IF(EC7="","",IF(EC7="-","【-】","【"&amp;SUBSTITUTE(TEXT(EC7,"#,##0.00"),"-","△")&amp;"】"))</f>
        <v>【19.44】</v>
      </c>
      <c r="ED6" s="36">
        <f>IF(ED7="",NA(),ED7)</f>
        <v>0.05</v>
      </c>
      <c r="EE6" s="36">
        <f t="shared" ref="EE6:EM6" si="14">IF(EE7="",NA(),EE7)</f>
        <v>0.3</v>
      </c>
      <c r="EF6" s="36">
        <f t="shared" si="14"/>
        <v>0.47</v>
      </c>
      <c r="EG6" s="36">
        <f t="shared" si="14"/>
        <v>0.33</v>
      </c>
      <c r="EH6" s="36">
        <f t="shared" si="14"/>
        <v>0.34</v>
      </c>
      <c r="EI6" s="36">
        <f t="shared" si="14"/>
        <v>0.56000000000000005</v>
      </c>
      <c r="EJ6" s="36">
        <f t="shared" si="14"/>
        <v>0.61</v>
      </c>
      <c r="EK6" s="36">
        <f t="shared" si="14"/>
        <v>0.51</v>
      </c>
      <c r="EL6" s="36">
        <f t="shared" si="14"/>
        <v>0.5</v>
      </c>
      <c r="EM6" s="36">
        <f t="shared" si="14"/>
        <v>0.52</v>
      </c>
      <c r="EN6" s="35" t="str">
        <f>IF(EN7="","",IF(EN7="-","【-】","【"&amp;SUBSTITUTE(TEXT(EN7,"#,##0.00"),"-","△")&amp;"】"))</f>
        <v>【0.68】</v>
      </c>
    </row>
    <row r="7" spans="1:144" s="37" customFormat="1" x14ac:dyDescent="0.15">
      <c r="A7" s="29"/>
      <c r="B7" s="38">
        <v>2019</v>
      </c>
      <c r="C7" s="38">
        <v>62073</v>
      </c>
      <c r="D7" s="38">
        <v>46</v>
      </c>
      <c r="E7" s="38">
        <v>1</v>
      </c>
      <c r="F7" s="38">
        <v>0</v>
      </c>
      <c r="G7" s="38">
        <v>1</v>
      </c>
      <c r="H7" s="38" t="s">
        <v>93</v>
      </c>
      <c r="I7" s="38" t="s">
        <v>94</v>
      </c>
      <c r="J7" s="38" t="s">
        <v>95</v>
      </c>
      <c r="K7" s="38" t="s">
        <v>96</v>
      </c>
      <c r="L7" s="38" t="s">
        <v>97</v>
      </c>
      <c r="M7" s="38" t="s">
        <v>98</v>
      </c>
      <c r="N7" s="39" t="s">
        <v>99</v>
      </c>
      <c r="O7" s="39">
        <v>67.569999999999993</v>
      </c>
      <c r="P7" s="39">
        <v>98.38</v>
      </c>
      <c r="Q7" s="39">
        <v>3795</v>
      </c>
      <c r="R7" s="39">
        <v>30015</v>
      </c>
      <c r="S7" s="39">
        <v>240.93</v>
      </c>
      <c r="T7" s="39">
        <v>124.58</v>
      </c>
      <c r="U7" s="39">
        <v>29362</v>
      </c>
      <c r="V7" s="39">
        <v>37.799999999999997</v>
      </c>
      <c r="W7" s="39">
        <v>776.77</v>
      </c>
      <c r="X7" s="39">
        <v>100.63</v>
      </c>
      <c r="Y7" s="39">
        <v>103.76</v>
      </c>
      <c r="Z7" s="39">
        <v>100.74</v>
      </c>
      <c r="AA7" s="39">
        <v>105.31</v>
      </c>
      <c r="AB7" s="39">
        <v>103.39</v>
      </c>
      <c r="AC7" s="39">
        <v>109.64</v>
      </c>
      <c r="AD7" s="39">
        <v>110.95</v>
      </c>
      <c r="AE7" s="39">
        <v>110.68</v>
      </c>
      <c r="AF7" s="39">
        <v>108.87</v>
      </c>
      <c r="AG7" s="39">
        <v>108.61</v>
      </c>
      <c r="AH7" s="39">
        <v>112.01</v>
      </c>
      <c r="AI7" s="39">
        <v>0</v>
      </c>
      <c r="AJ7" s="39">
        <v>0</v>
      </c>
      <c r="AK7" s="39">
        <v>0</v>
      </c>
      <c r="AL7" s="39">
        <v>0</v>
      </c>
      <c r="AM7" s="39">
        <v>0</v>
      </c>
      <c r="AN7" s="39">
        <v>3.62</v>
      </c>
      <c r="AO7" s="39">
        <v>3.91</v>
      </c>
      <c r="AP7" s="39">
        <v>3.56</v>
      </c>
      <c r="AQ7" s="39">
        <v>3.16</v>
      </c>
      <c r="AR7" s="39">
        <v>3.59</v>
      </c>
      <c r="AS7" s="39">
        <v>1.08</v>
      </c>
      <c r="AT7" s="39">
        <v>286.99</v>
      </c>
      <c r="AU7" s="39">
        <v>271.93</v>
      </c>
      <c r="AV7" s="39">
        <v>334.2</v>
      </c>
      <c r="AW7" s="39">
        <v>317.02999999999997</v>
      </c>
      <c r="AX7" s="39">
        <v>387.53</v>
      </c>
      <c r="AY7" s="39">
        <v>371.31</v>
      </c>
      <c r="AZ7" s="39">
        <v>377.63</v>
      </c>
      <c r="BA7" s="39">
        <v>357.34</v>
      </c>
      <c r="BB7" s="39">
        <v>369.69</v>
      </c>
      <c r="BC7" s="39">
        <v>379.08</v>
      </c>
      <c r="BD7" s="39">
        <v>264.97000000000003</v>
      </c>
      <c r="BE7" s="39">
        <v>227.41</v>
      </c>
      <c r="BF7" s="39">
        <v>245.58</v>
      </c>
      <c r="BG7" s="39">
        <v>247.64</v>
      </c>
      <c r="BH7" s="39">
        <v>250.49</v>
      </c>
      <c r="BI7" s="39">
        <v>255.66</v>
      </c>
      <c r="BJ7" s="39">
        <v>373.09</v>
      </c>
      <c r="BK7" s="39">
        <v>364.71</v>
      </c>
      <c r="BL7" s="39">
        <v>373.69</v>
      </c>
      <c r="BM7" s="39">
        <v>402.99</v>
      </c>
      <c r="BN7" s="39">
        <v>398.98</v>
      </c>
      <c r="BO7" s="39">
        <v>266.61</v>
      </c>
      <c r="BP7" s="39">
        <v>97.96</v>
      </c>
      <c r="BQ7" s="39">
        <v>99.71</v>
      </c>
      <c r="BR7" s="39">
        <v>96.47</v>
      </c>
      <c r="BS7" s="39">
        <v>100.83</v>
      </c>
      <c r="BT7" s="39">
        <v>99.1</v>
      </c>
      <c r="BU7" s="39">
        <v>99.99</v>
      </c>
      <c r="BV7" s="39">
        <v>100.65</v>
      </c>
      <c r="BW7" s="39">
        <v>99.87</v>
      </c>
      <c r="BX7" s="39">
        <v>98.66</v>
      </c>
      <c r="BY7" s="39">
        <v>98.64</v>
      </c>
      <c r="BZ7" s="39">
        <v>103.24</v>
      </c>
      <c r="CA7" s="39">
        <v>227.17</v>
      </c>
      <c r="CB7" s="39">
        <v>222.74</v>
      </c>
      <c r="CC7" s="39">
        <v>230.82</v>
      </c>
      <c r="CD7" s="39">
        <v>221.3</v>
      </c>
      <c r="CE7" s="39">
        <v>225.99</v>
      </c>
      <c r="CF7" s="39">
        <v>171.15</v>
      </c>
      <c r="CG7" s="39">
        <v>170.19</v>
      </c>
      <c r="CH7" s="39">
        <v>171.81</v>
      </c>
      <c r="CI7" s="39">
        <v>178.59</v>
      </c>
      <c r="CJ7" s="39">
        <v>178.92</v>
      </c>
      <c r="CK7" s="39">
        <v>168.38</v>
      </c>
      <c r="CL7" s="39">
        <v>60.71</v>
      </c>
      <c r="CM7" s="39">
        <v>64.03</v>
      </c>
      <c r="CN7" s="39">
        <v>64.739999999999995</v>
      </c>
      <c r="CO7" s="39">
        <v>61.54</v>
      </c>
      <c r="CP7" s="39">
        <v>61.82</v>
      </c>
      <c r="CQ7" s="39">
        <v>58.53</v>
      </c>
      <c r="CR7" s="39">
        <v>59.01</v>
      </c>
      <c r="CS7" s="39">
        <v>60.03</v>
      </c>
      <c r="CT7" s="39">
        <v>55.03</v>
      </c>
      <c r="CU7" s="39">
        <v>55.14</v>
      </c>
      <c r="CV7" s="39">
        <v>60</v>
      </c>
      <c r="CW7" s="39">
        <v>82.79</v>
      </c>
      <c r="CX7" s="39">
        <v>80.59</v>
      </c>
      <c r="CY7" s="39">
        <v>79.17</v>
      </c>
      <c r="CZ7" s="39">
        <v>82.14</v>
      </c>
      <c r="DA7" s="39">
        <v>79.39</v>
      </c>
      <c r="DB7" s="39">
        <v>85.26</v>
      </c>
      <c r="DC7" s="39">
        <v>85.37</v>
      </c>
      <c r="DD7" s="39">
        <v>84.81</v>
      </c>
      <c r="DE7" s="39">
        <v>81.900000000000006</v>
      </c>
      <c r="DF7" s="39">
        <v>81.39</v>
      </c>
      <c r="DG7" s="39">
        <v>89.8</v>
      </c>
      <c r="DH7" s="39">
        <v>53.18</v>
      </c>
      <c r="DI7" s="39">
        <v>52.9</v>
      </c>
      <c r="DJ7" s="39">
        <v>54.29</v>
      </c>
      <c r="DK7" s="39">
        <v>55.44</v>
      </c>
      <c r="DL7" s="39">
        <v>56.68</v>
      </c>
      <c r="DM7" s="39">
        <v>45.75</v>
      </c>
      <c r="DN7" s="39">
        <v>46.9</v>
      </c>
      <c r="DO7" s="39">
        <v>47.28</v>
      </c>
      <c r="DP7" s="39">
        <v>48.87</v>
      </c>
      <c r="DQ7" s="39">
        <v>49.92</v>
      </c>
      <c r="DR7" s="39">
        <v>49.59</v>
      </c>
      <c r="DS7" s="39">
        <v>10.41</v>
      </c>
      <c r="DT7" s="39">
        <v>11.42</v>
      </c>
      <c r="DU7" s="39">
        <v>13.39</v>
      </c>
      <c r="DV7" s="39">
        <v>17.29</v>
      </c>
      <c r="DW7" s="39">
        <v>28.51</v>
      </c>
      <c r="DX7" s="39">
        <v>10.54</v>
      </c>
      <c r="DY7" s="39">
        <v>12.03</v>
      </c>
      <c r="DZ7" s="39">
        <v>12.19</v>
      </c>
      <c r="EA7" s="39">
        <v>14.85</v>
      </c>
      <c r="EB7" s="39">
        <v>16.88</v>
      </c>
      <c r="EC7" s="39">
        <v>19.440000000000001</v>
      </c>
      <c r="ED7" s="39">
        <v>0.05</v>
      </c>
      <c r="EE7" s="39">
        <v>0.3</v>
      </c>
      <c r="EF7" s="39">
        <v>0.47</v>
      </c>
      <c r="EG7" s="39">
        <v>0.33</v>
      </c>
      <c r="EH7" s="39">
        <v>0.34</v>
      </c>
      <c r="EI7" s="39">
        <v>0.56000000000000005</v>
      </c>
      <c r="EJ7" s="39">
        <v>0.61</v>
      </c>
      <c r="EK7" s="39">
        <v>0.51</v>
      </c>
      <c r="EL7" s="39">
        <v>0.5</v>
      </c>
      <c r="EM7" s="39">
        <v>0.52</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室星　雅樹</cp:lastModifiedBy>
  <cp:lastPrinted>2021-01-20T23:19:01Z</cp:lastPrinted>
  <dcterms:created xsi:type="dcterms:W3CDTF">2020-12-04T02:03:50Z</dcterms:created>
  <dcterms:modified xsi:type="dcterms:W3CDTF">2021-01-20T23:19:04Z</dcterms:modified>
  <cp:category/>
</cp:coreProperties>
</file>