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N:\gyomu\水道課\Ｑ経営戦略\経営比較分析表\R2年度\2回目\【経営比較分析表】2019_063215_47_1718\"/>
    </mc:Choice>
  </mc:AlternateContent>
  <xr:revisionPtr revIDLastSave="0" documentId="13_ncr:1_{2B5B8479-FF67-45B9-B2DB-32A6BF283C31}" xr6:coauthVersionLast="44" xr6:coauthVersionMax="44" xr10:uidLastSave="{00000000-0000-0000-0000-000000000000}"/>
  <workbookProtection workbookAlgorithmName="SHA-512" workbookHashValue="6mpnJfZaw5X99whvDZD+TTvZlZ1peTSjEe3ghhLFRlMzHqVIYx6wVMedVpCZ3Ny30H+pepMHf/RHmb4hlSQFgA==" workbookSaltValue="ga8cCco4ytGlJrQxA6uCZ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R6" i="5"/>
  <c r="AD10" i="4" s="1"/>
  <c r="Q6" i="5"/>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L10" i="4"/>
  <c r="W10" i="4"/>
  <c r="BB8" i="4"/>
  <c r="AL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<sst xmlns="http://schemas.openxmlformats.org/spreadsheetml/2006/main" count="236" uniqueCount="119">
  <si>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</si>
  <si>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</si>
  <si>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</si>
  <si>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</si>
  <si>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</si>
  <si>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</si>
  <si>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</si>
  <si>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</si>
  <si>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</si>
  <si>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</si>
  <si>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</si>
  <si>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</si>
  <si>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</si>
  <si>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</si>
  <si>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</si>
  <si>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</si>
  <si>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</si>
  <si>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</si>
  <si>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</si>
  <si>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</si>
  <si>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</si>
  <si>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</si>
  <si>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</si>
  <si>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</si>
  <si>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</si>
  <si>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</si>
  <si>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</si>
  <si>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</si>
  <si>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</si>
  <si>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</si>
  <si>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</si>
  <si>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</si>
  <si>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</si>
  <si>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</si>
  <si>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</si>
  <si>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</si>
  <si>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</si>
  <si>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</si>
  <si>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</si>
  <si>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</si>
  <si>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</si>
  <si>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</si>
  <si>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</si>
  <si>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</si>
  <si>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</si>
  <si>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</si>
  <si>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</si>
  <si>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</si>
  <si>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</si>
  <si>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</si>
  <si>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</si>
  <si>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</si>
  <si>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</si>
  <si>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</si>
  <si>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</si>
  <si>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</si>
  <si>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</si>
  <si>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</si>
  <si>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</si>
  <si>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</si>
  <si>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</si>
  <si>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</si>
  <si>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</si>
  <si>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</si>
  <si>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</si>
  <si>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</si>
  <si>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</si>
  <si>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</si>
  <si>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</si>
  <si>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</si>
  <si>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</si>
  <si>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</si>
  <si>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</si>
  <si>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</si>
  <si>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</si>
  <si>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</si>
  <si>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</si>
  <si>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</si>
  <si>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</si>
  <si>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</si>
  <si>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</si>
  <si>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</si>
  <si>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</si>
  <si>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</si>
  <si>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</si>
  <si>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</si>
  <si>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</si>
  <si>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</si>
  <si>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</si>
  <si>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</si>
  <si>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</si>
  <si>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</si>
  <si>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</si>
  <si>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</si>
  <si>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</si>
  <si>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</si>
  <si>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</si>
  <si>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</si>
  <si>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</si>
  <si>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</si>
  <si>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</si>
  <si>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</si>
  <si>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</si>
  <si>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</si>
  <si>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</si>
  <si>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</si>
  <si>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</si>
  <si>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</si>
  <si>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</si>
  <si>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</si>
  <si>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</si>
  <si>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</si>
  <si>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</si>
  <si>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</si>
  <si>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</si>
  <si>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</si>
  <si>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町の農業集落排水事業は、舞台地区、吉野地区と荒小屋地区で実施しており、現在は排水施設等の維持管理を中心に事業経営を行っています。過疎化の影響もあり、年々人口が減少して行く中、維持管理等の経費は一般会計からの繰入しているのが現状です。今後予想される、施設の老朽化や更新に現状
に合わせた最適な整備をし、効率的な維持管理をし
一般会計からの繰入金の削減に努めます。
　また、農業集落排水処理施設及び管渠は、老朽化が進み維持経費が今後増加することが見込まれることから、令和2年度までに機能診断調査を実施し、町の農業集落排水事業の最適整備構想を策定し、機能強化事業を活用し施設の補修や更新を実施していく。
　</t>
    <rPh sb="14" eb="16">
      <t>ブタイ</t>
    </rPh>
    <rPh sb="19" eb="21">
      <t>ヨシノ</t>
    </rPh>
    <rPh sb="24" eb="25">
      <t>アラ</t>
    </rPh>
    <rPh sb="25" eb="27">
      <t>コヤ</t>
    </rPh>
    <rPh sb="27" eb="29">
      <t>チクシュウエキテキシュウシヒリツイッパンカイケイクリイレブタイヨシノオヨアラゴヤチクナイカギハイスイショリジギョウクイキナイジンコウヘキギョウサイザンダカタイジギョウキボヒリツアラカリイレコウエイキギョウカイケイイコウトモナコウエイキギョウテキヨウサイレイワネンドイコウカリイレヨテイキサイトモナ</t>
    </rPh>
    <phoneticPr fontId="15"/>
  </si>
  <si>
    <t>　平成９年供用開始以降、２３年が経過しているが、全て塩化ビニル管（フレキシブル管）による整備であるため、比較的耐久性が高く、これまで大規模な修繕の事案は発生していない。しかし、内閣府が全体的に定めている「国土強靭化計画」のうち、「供用２０年経過施設の機能診断調査」の時期にさしかかり、令和2年度までに機能診断調査を実施し、町の最適整備構想を策定し、機能強化事業に取組んでいく予定である。予見としての災害対策についてさらに留意していかなければならない。</t>
    <rPh sb="1" eb="3">
      <t>ヘイセイ</t>
    </rPh>
    <rPh sb="4" eb="5">
      <t>ネン</t>
    </rPh>
    <rPh sb="5" eb="7">
      <t>キョウヨウ</t>
    </rPh>
    <rPh sb="7" eb="9">
      <t>カイシ</t>
    </rPh>
    <rPh sb="9" eb="11">
      <t>イコウ</t>
    </rPh>
    <rPh sb="14" eb="15">
      <t>ネン</t>
    </rPh>
    <rPh sb="16" eb="18">
      <t>ケイカ</t>
    </rPh>
    <rPh sb="24" eb="25">
      <t>スベ</t>
    </rPh>
    <rPh sb="26" eb="28">
      <t>エンカ</t>
    </rPh>
    <rPh sb="31" eb="32">
      <t>カン</t>
    </rPh>
    <rPh sb="39" eb="40">
      <t>カン</t>
    </rPh>
    <rPh sb="44" eb="46">
      <t>セイビ</t>
    </rPh>
    <rPh sb="52" eb="55">
      <t>ヒカクテキ</t>
    </rPh>
    <rPh sb="55" eb="58">
      <t>タイキュウセイ</t>
    </rPh>
    <rPh sb="59" eb="60">
      <t>タカ</t>
    </rPh>
    <rPh sb="66" eb="69">
      <t>ダイキボ</t>
    </rPh>
    <rPh sb="70" eb="72">
      <t>シュウゼン</t>
    </rPh>
    <rPh sb="73" eb="75">
      <t>ジアン</t>
    </rPh>
    <rPh sb="76" eb="78">
      <t>ハッセイ</t>
    </rPh>
    <rPh sb="88" eb="90">
      <t>ナイカク</t>
    </rPh>
    <rPh sb="90" eb="91">
      <t>フ</t>
    </rPh>
    <rPh sb="92" eb="95">
      <t>ゼンタイテキ</t>
    </rPh>
    <rPh sb="96" eb="97">
      <t>サダ</t>
    </rPh>
    <rPh sb="102" eb="104">
      <t>コクド</t>
    </rPh>
    <rPh sb="104" eb="106">
      <t>キョウジン</t>
    </rPh>
    <rPh sb="106" eb="107">
      <t>カ</t>
    </rPh>
    <rPh sb="107" eb="109">
      <t>ケイカク</t>
    </rPh>
    <rPh sb="115" eb="117">
      <t>キョウヨウ</t>
    </rPh>
    <rPh sb="119" eb="120">
      <t>ネン</t>
    </rPh>
    <rPh sb="120" eb="122">
      <t>ケイカ</t>
    </rPh>
    <rPh sb="122" eb="124">
      <t>シセツ</t>
    </rPh>
    <rPh sb="125" eb="127">
      <t>キノウ</t>
    </rPh>
    <rPh sb="127" eb="129">
      <t>シンダン</t>
    </rPh>
    <rPh sb="129" eb="131">
      <t>チョウサ</t>
    </rPh>
    <rPh sb="133" eb="135">
      <t>ジキ</t>
    </rPh>
    <rPh sb="193" eb="195">
      <t>ヨケン</t>
    </rPh>
    <rPh sb="199" eb="201">
      <t>サイガイ</t>
    </rPh>
    <rPh sb="201" eb="203">
      <t>タイサク</t>
    </rPh>
    <rPh sb="210" eb="212">
      <t>リュウイ</t>
    </rPh>
    <phoneticPr fontId="15"/>
  </si>
  <si>
    <t>　一般会計からの繰入れしている現状を踏まえ、経営戦略をもとに計画的かつ合理的な経営を行うことを目指し、収支の改善等を通じた経営基盤の強化に努めていきます。
　また、令和２年度から本的財源を確保するため最適整備構想策定し、随時更新事業を計画していきます。
【令和令和６年度 法適用化予定】</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</si>
</sst>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8"/>
      <color theme="3"/>
      <name val="游ゴシック Light"/>
      <family val="2"/>
      <charset val="128"/>
      <scheme val="major"/>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60485E80-35AF-409A-928E-13DA7652AF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92-44D9-BBCB-2CC6CBB216D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C192-44D9-BBCB-2CC6CBB216D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55.63</c:v>
                </c:pt>
                <c:pt idx="1">
                  <c:v>55</c:v>
                </c:pt>
                <c:pt idx="2">
                  <c:v>55</c:v>
                </c:pt>
                <c:pt idx="3">
                  <c:v>54.38</c:v>
                </c:pt>
                <c:pt idx="4">
                  <c:v>55</c:v>
                </c:pt>
              </c:numCache>
            </c:numRef>
          </c:val>
          <c:extLst>
            <c:ext xmlns:c16="http://schemas.microsoft.com/office/drawing/2014/chart" uri="{C3380CC4-5D6E-409C-BE32-E72D297353CC}">
              <c16:uniqueId val="{00000000-8714-4234-AE45-6FCB7F1AF0E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8714-4234-AE45-6FCB7F1AF0E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94.23</c:v>
                </c:pt>
                <c:pt idx="1">
                  <c:v>94.23</c:v>
                </c:pt>
                <c:pt idx="2">
                  <c:v>94.13</c:v>
                </c:pt>
                <c:pt idx="3">
                  <c:v>94.13</c:v>
                </c:pt>
                <c:pt idx="4">
                  <c:v>93.94</c:v>
                </c:pt>
              </c:numCache>
            </c:numRef>
          </c:val>
          <c:extLst>
            <c:ext xmlns:c16="http://schemas.microsoft.com/office/drawing/2014/chart" uri="{C3380CC4-5D6E-409C-BE32-E72D297353CC}">
              <c16:uniqueId val="{00000000-2351-4E8C-933A-2F144CC9F9C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2351-4E8C-933A-2F144CC9F9C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5AEC-4F93-A418-1DAFA4C364B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AEC-4F93-A418-1DAFA4C364B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74C-4393-8F7F-4E0645F9E09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4C-4393-8F7F-4E0645F9E09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21-44DE-8B22-E1D4D774CF2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21-44DE-8B22-E1D4D774CF2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9EB-4E6A-ADB3-CE111403942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EB-4E6A-ADB3-CE111403942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C62-4DA3-9FA5-E442BFDD12F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62-4DA3-9FA5-E442BFDD12F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194-4CE0-A991-E45EE0B87AF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1194-4CE0-A991-E45EE0B87AF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72.78</c:v>
                </c:pt>
                <c:pt idx="1">
                  <c:v>90.67</c:v>
                </c:pt>
                <c:pt idx="2">
                  <c:v>91.07</c:v>
                </c:pt>
                <c:pt idx="3">
                  <c:v>77.28</c:v>
                </c:pt>
                <c:pt idx="4">
                  <c:v>77.7</c:v>
                </c:pt>
              </c:numCache>
            </c:numRef>
          </c:val>
          <c:extLst>
            <c:ext xmlns:c16="http://schemas.microsoft.com/office/drawing/2014/chart" uri="{C3380CC4-5D6E-409C-BE32-E72D297353CC}">
              <c16:uniqueId val="{00000000-D54D-4C3F-A076-5558701DAA7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D54D-4C3F-A076-5558701DAA7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252.8</c:v>
                </c:pt>
                <c:pt idx="1">
                  <c:v>200.06</c:v>
                </c:pt>
                <c:pt idx="2">
                  <c:v>200.85</c:v>
                </c:pt>
                <c:pt idx="3">
                  <c:v>242</c:v>
                </c:pt>
                <c:pt idx="4">
                  <c:v>235.67</c:v>
                </c:pt>
              </c:numCache>
            </c:numRef>
          </c:val>
          <c:extLst>
            <c:ext xmlns:c16="http://schemas.microsoft.com/office/drawing/2014/chart" uri="{C3380CC4-5D6E-409C-BE32-E72D297353CC}">
              <c16:uniqueId val="{00000000-74F9-4EA1-8747-76E4A53B4A3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74F9-4EA1-8747-76E4A53B4A3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9"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河北町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F2</v>
      </c>
      <c r="X8" s="78"/>
      <c r="Y8" s="78"/>
      <c r="Z8" s="78"/>
      <c r="AA8" s="78"/>
      <c r="AB8" s="78"/>
      <c r="AC8" s="78"/>
      <c r="AD8" s="79" t="str">
        <f>データ!$M$6</f>
        <v>非設置</v>
      </c>
      <c r="AE8" s="79"/>
      <c r="AF8" s="79"/>
      <c r="AG8" s="79"/>
      <c r="AH8" s="79"/>
      <c r="AI8" s="79"/>
      <c r="AJ8" s="79"/>
      <c r="AK8" s="3"/>
      <c r="AL8" s="75">
        <f>データ!S6</f>
        <v>18377</v>
      </c>
      <c r="AM8" s="75"/>
      <c r="AN8" s="75"/>
      <c r="AO8" s="75"/>
      <c r="AP8" s="75"/>
      <c r="AQ8" s="75"/>
      <c r="AR8" s="75"/>
      <c r="AS8" s="75"/>
      <c r="AT8" s="74">
        <f>データ!T6</f>
        <v>52.45</v>
      </c>
      <c r="AU8" s="74"/>
      <c r="AV8" s="74"/>
      <c r="AW8" s="74"/>
      <c r="AX8" s="74"/>
      <c r="AY8" s="74"/>
      <c r="AZ8" s="74"/>
      <c r="BA8" s="74"/>
      <c r="BB8" s="74">
        <f>データ!U6</f>
        <v>350.37</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2.1800000000000002</v>
      </c>
      <c r="Q10" s="74"/>
      <c r="R10" s="74"/>
      <c r="S10" s="74"/>
      <c r="T10" s="74"/>
      <c r="U10" s="74"/>
      <c r="V10" s="74"/>
      <c r="W10" s="74">
        <f>データ!Q6</f>
        <v>100</v>
      </c>
      <c r="X10" s="74"/>
      <c r="Y10" s="74"/>
      <c r="Z10" s="74"/>
      <c r="AA10" s="74"/>
      <c r="AB10" s="74"/>
      <c r="AC10" s="74"/>
      <c r="AD10" s="75">
        <f>データ!R6</f>
        <v>4070</v>
      </c>
      <c r="AE10" s="75"/>
      <c r="AF10" s="75"/>
      <c r="AG10" s="75"/>
      <c r="AH10" s="75"/>
      <c r="AI10" s="75"/>
      <c r="AJ10" s="75"/>
      <c r="AK10" s="2"/>
      <c r="AL10" s="75">
        <f>データ!V6</f>
        <v>396</v>
      </c>
      <c r="AM10" s="75"/>
      <c r="AN10" s="75"/>
      <c r="AO10" s="75"/>
      <c r="AP10" s="75"/>
      <c r="AQ10" s="75"/>
      <c r="AR10" s="75"/>
      <c r="AS10" s="75"/>
      <c r="AT10" s="74">
        <f>データ!W6</f>
        <v>0.16</v>
      </c>
      <c r="AU10" s="74"/>
      <c r="AV10" s="74"/>
      <c r="AW10" s="74"/>
      <c r="AX10" s="74"/>
      <c r="AY10" s="74"/>
      <c r="AZ10" s="74"/>
      <c r="BA10" s="74"/>
      <c r="BB10" s="74">
        <f>データ!X6</f>
        <v>2475</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118</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98AzaZsrjnJEkyjH0qGJfS9VcBxHmgKK5ay7epoeij9n/fDJBrzgouv+xum4R8pXq8c+bGu5z1pLmIiku69sMw==" saltValue="p2Yp2g1qiwXg9a/fRugCG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63215</v>
      </c>
      <c r="D6" s="33">
        <f t="shared" si="3"/>
        <v>47</v>
      </c>
      <c r="E6" s="33">
        <f t="shared" si="3"/>
        <v>17</v>
      </c>
      <c r="F6" s="33">
        <f t="shared" si="3"/>
        <v>5</v>
      </c>
      <c r="G6" s="33">
        <f t="shared" si="3"/>
        <v>0</v>
      </c>
      <c r="H6" s="33" t="str">
        <f t="shared" si="3"/>
        <v>山形県　河北町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2.1800000000000002</v>
      </c>
      <c r="Q6" s="34">
        <f t="shared" si="3"/>
        <v>100</v>
      </c>
      <c r="R6" s="34">
        <f t="shared" si="3"/>
        <v>4070</v>
      </c>
      <c r="S6" s="34">
        <f t="shared" si="3"/>
        <v>18377</v>
      </c>
      <c r="T6" s="34">
        <f t="shared" si="3"/>
        <v>52.45</v>
      </c>
      <c r="U6" s="34">
        <f t="shared" si="3"/>
        <v>350.37</v>
      </c>
      <c r="V6" s="34">
        <f t="shared" si="3"/>
        <v>396</v>
      </c>
      <c r="W6" s="34">
        <f t="shared" si="3"/>
        <v>0.16</v>
      </c>
      <c r="X6" s="34">
        <f t="shared" si="3"/>
        <v>2475</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72.78</v>
      </c>
      <c r="BR6" s="35">
        <f t="shared" ref="BR6:BZ6" si="8">IF(BR7="",NA(),BR7)</f>
        <v>90.67</v>
      </c>
      <c r="BS6" s="35">
        <f t="shared" si="8"/>
        <v>91.07</v>
      </c>
      <c r="BT6" s="35">
        <f t="shared" si="8"/>
        <v>77.28</v>
      </c>
      <c r="BU6" s="35">
        <f t="shared" si="8"/>
        <v>77.7</v>
      </c>
      <c r="BV6" s="35">
        <f t="shared" si="8"/>
        <v>52.19</v>
      </c>
      <c r="BW6" s="35">
        <f t="shared" si="8"/>
        <v>55.32</v>
      </c>
      <c r="BX6" s="35">
        <f t="shared" si="8"/>
        <v>59.8</v>
      </c>
      <c r="BY6" s="35">
        <f t="shared" si="8"/>
        <v>57.77</v>
      </c>
      <c r="BZ6" s="35">
        <f t="shared" si="8"/>
        <v>57.31</v>
      </c>
      <c r="CA6" s="34" t="str">
        <f>IF(CA7="","",IF(CA7="-","【-】","【"&amp;SUBSTITUTE(TEXT(CA7,"#,##0.00"),"-","△")&amp;"】"))</f>
        <v>【59.59】</v>
      </c>
      <c r="CB6" s="35">
        <f>IF(CB7="",NA(),CB7)</f>
        <v>252.8</v>
      </c>
      <c r="CC6" s="35">
        <f t="shared" ref="CC6:CK6" si="9">IF(CC7="",NA(),CC7)</f>
        <v>200.06</v>
      </c>
      <c r="CD6" s="35">
        <f t="shared" si="9"/>
        <v>200.85</v>
      </c>
      <c r="CE6" s="35">
        <f t="shared" si="9"/>
        <v>242</v>
      </c>
      <c r="CF6" s="35">
        <f t="shared" si="9"/>
        <v>235.67</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55.63</v>
      </c>
      <c r="CN6" s="35">
        <f t="shared" ref="CN6:CV6" si="10">IF(CN7="",NA(),CN7)</f>
        <v>55</v>
      </c>
      <c r="CO6" s="35">
        <f t="shared" si="10"/>
        <v>55</v>
      </c>
      <c r="CP6" s="35">
        <f t="shared" si="10"/>
        <v>54.38</v>
      </c>
      <c r="CQ6" s="35">
        <f t="shared" si="10"/>
        <v>55</v>
      </c>
      <c r="CR6" s="35">
        <f t="shared" si="10"/>
        <v>52.31</v>
      </c>
      <c r="CS6" s="35">
        <f t="shared" si="10"/>
        <v>60.65</v>
      </c>
      <c r="CT6" s="35">
        <f t="shared" si="10"/>
        <v>51.75</v>
      </c>
      <c r="CU6" s="35">
        <f t="shared" si="10"/>
        <v>50.68</v>
      </c>
      <c r="CV6" s="35">
        <f t="shared" si="10"/>
        <v>50.14</v>
      </c>
      <c r="CW6" s="34" t="str">
        <f>IF(CW7="","",IF(CW7="-","【-】","【"&amp;SUBSTITUTE(TEXT(CW7,"#,##0.00"),"-","△")&amp;"】"))</f>
        <v>【51.30】</v>
      </c>
      <c r="CX6" s="35">
        <f>IF(CX7="",NA(),CX7)</f>
        <v>94.23</v>
      </c>
      <c r="CY6" s="35">
        <f t="shared" ref="CY6:DG6" si="11">IF(CY7="",NA(),CY7)</f>
        <v>94.23</v>
      </c>
      <c r="CZ6" s="35">
        <f t="shared" si="11"/>
        <v>94.13</v>
      </c>
      <c r="DA6" s="35">
        <f t="shared" si="11"/>
        <v>94.13</v>
      </c>
      <c r="DB6" s="35">
        <f t="shared" si="11"/>
        <v>93.94</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63215</v>
      </c>
      <c r="D7" s="37">
        <v>47</v>
      </c>
      <c r="E7" s="37">
        <v>17</v>
      </c>
      <c r="F7" s="37">
        <v>5</v>
      </c>
      <c r="G7" s="37">
        <v>0</v>
      </c>
      <c r="H7" s="37" t="s">
        <v>98</v>
      </c>
      <c r="I7" s="37" t="s">
        <v>99</v>
      </c>
      <c r="J7" s="37" t="s">
        <v>100</v>
      </c>
      <c r="K7" s="37" t="s">
        <v>101</v>
      </c>
      <c r="L7" s="37" t="s">
        <v>102</v>
      </c>
      <c r="M7" s="37" t="s">
        <v>103</v>
      </c>
      <c r="N7" s="38" t="s">
        <v>104</v>
      </c>
      <c r="O7" s="38" t="s">
        <v>105</v>
      </c>
      <c r="P7" s="38">
        <v>2.1800000000000002</v>
      </c>
      <c r="Q7" s="38">
        <v>100</v>
      </c>
      <c r="R7" s="38">
        <v>4070</v>
      </c>
      <c r="S7" s="38">
        <v>18377</v>
      </c>
      <c r="T7" s="38">
        <v>52.45</v>
      </c>
      <c r="U7" s="38">
        <v>350.37</v>
      </c>
      <c r="V7" s="38">
        <v>396</v>
      </c>
      <c r="W7" s="38">
        <v>0.16</v>
      </c>
      <c r="X7" s="38">
        <v>2475</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974.93</v>
      </c>
      <c r="BM7" s="38">
        <v>855.8</v>
      </c>
      <c r="BN7" s="38">
        <v>789.46</v>
      </c>
      <c r="BO7" s="38">
        <v>826.83</v>
      </c>
      <c r="BP7" s="38">
        <v>765.47</v>
      </c>
      <c r="BQ7" s="38">
        <v>72.78</v>
      </c>
      <c r="BR7" s="38">
        <v>90.67</v>
      </c>
      <c r="BS7" s="38">
        <v>91.07</v>
      </c>
      <c r="BT7" s="38">
        <v>77.28</v>
      </c>
      <c r="BU7" s="38">
        <v>77.7</v>
      </c>
      <c r="BV7" s="38">
        <v>52.19</v>
      </c>
      <c r="BW7" s="38">
        <v>55.32</v>
      </c>
      <c r="BX7" s="38">
        <v>59.8</v>
      </c>
      <c r="BY7" s="38">
        <v>57.77</v>
      </c>
      <c r="BZ7" s="38">
        <v>57.31</v>
      </c>
      <c r="CA7" s="38">
        <v>59.59</v>
      </c>
      <c r="CB7" s="38">
        <v>252.8</v>
      </c>
      <c r="CC7" s="38">
        <v>200.06</v>
      </c>
      <c r="CD7" s="38">
        <v>200.85</v>
      </c>
      <c r="CE7" s="38">
        <v>242</v>
      </c>
      <c r="CF7" s="38">
        <v>235.67</v>
      </c>
      <c r="CG7" s="38">
        <v>296.14</v>
      </c>
      <c r="CH7" s="38">
        <v>283.17</v>
      </c>
      <c r="CI7" s="38">
        <v>263.76</v>
      </c>
      <c r="CJ7" s="38">
        <v>274.35000000000002</v>
      </c>
      <c r="CK7" s="38">
        <v>273.52</v>
      </c>
      <c r="CL7" s="38">
        <v>257.86</v>
      </c>
      <c r="CM7" s="38">
        <v>55.63</v>
      </c>
      <c r="CN7" s="38">
        <v>55</v>
      </c>
      <c r="CO7" s="38">
        <v>55</v>
      </c>
      <c r="CP7" s="38">
        <v>54.38</v>
      </c>
      <c r="CQ7" s="38">
        <v>55</v>
      </c>
      <c r="CR7" s="38">
        <v>52.31</v>
      </c>
      <c r="CS7" s="38">
        <v>60.65</v>
      </c>
      <c r="CT7" s="38">
        <v>51.75</v>
      </c>
      <c r="CU7" s="38">
        <v>50.68</v>
      </c>
      <c r="CV7" s="38">
        <v>50.14</v>
      </c>
      <c r="CW7" s="38">
        <v>51.3</v>
      </c>
      <c r="CX7" s="38">
        <v>94.23</v>
      </c>
      <c r="CY7" s="38">
        <v>94.23</v>
      </c>
      <c r="CZ7" s="38">
        <v>94.13</v>
      </c>
      <c r="DA7" s="38">
        <v>94.13</v>
      </c>
      <c r="DB7" s="38">
        <v>93.94</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2021-01-25T06:53:56Z</cp:lastPrinted>
  <dcterms:created xsi:type="dcterms:W3CDTF">2020-12-04T03:00:22Z</dcterms:created>
  <dcterms:modified xsi:type="dcterms:W3CDTF">2021-01-25T06:55:23Z</dcterms:modified>
  <cp:category/>
</cp:coreProperties>
</file>