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1.170\050建設水道課\051建水庶務係\調査関係\R030125経営比較分析\【経営比較分析表】水道\"/>
    </mc:Choice>
  </mc:AlternateContent>
  <workbookProtection workbookAlgorithmName="SHA-512" workbookHashValue="WvjqyVERw/RAyhyZ6hpK4vFBw5Aeybs2+gnh1KghQ8MOULhvYIcrs60U3C5KDFbXYXV3aOOGiehlNYAAFW+NpQ==" workbookSaltValue="I1ExkW1jGZ+buSl4Z0g1w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<sst xmlns="http://schemas.openxmlformats.org/spreadsheetml/2006/main" count="228" uniqueCount="114">
  <si>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</si>
  <si>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</si>
  <si>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</si>
  <si>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</si>
  <si>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</si>
  <si>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</si>
  <si>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</si>
  <si>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</si>
  <si>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</si>
  <si>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</si>
  <si>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</si>
  <si>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</si>
  <si>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</si>
  <si>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</si>
  <si>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</si>
  <si>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</si>
  <si>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</si>
  <si>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</si>
  <si>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</si>
  <si>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</si>
  <si>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</si>
  <si>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</si>
  <si>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</si>
  <si>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</si>
  <si>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</si>
  <si>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</si>
  <si>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</si>
  <si>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</si>
  <si>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</si>
  <si>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</si>
  <si>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</si>
  <si>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</si>
  <si>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</si>
  <si>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</si>
  <si>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</si>
  <si>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</si>
  <si>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</si>
  <si>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</si>
  <si>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</si>
  <si>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</si>
  <si>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</si>
  <si>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</si>
  <si>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</si>
  <si>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</si>
  <si>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</si>
  <si>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</si>
  <si>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</si>
  <si>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</si>
  <si>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</si>
  <si>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</si>
  <si>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</si>
  <si>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</si>
  <si>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</si>
  <si>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</si>
  <si>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</si>
  <si>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</si>
  <si>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</si>
  <si>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</si>
  <si>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</si>
  <si>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</si>
  <si>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</si>
  <si>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</si>
  <si>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</si>
  <si>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</si>
  <si>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</si>
  <si>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</si>
  <si>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</si>
  <si>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</si>
  <si>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</si>
  <si>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</si>
  <si>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</si>
  <si>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</si>
  <si>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</si>
  <si>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</si>
  <si>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</si>
  <si>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</si>
  <si>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</si>
  <si>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</si>
  <si>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</si>
  <si>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</si>
  <si>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</si>
  <si>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</si>
  <si>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</si>
  <si>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</si>
  <si>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</si>
  <si>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</si>
  <si>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</si>
  <si>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</si>
  <si>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</si>
  <si>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</si>
  <si>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</si>
  <si>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</si>
  <si>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</si>
  <si>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</si>
  <si>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</si>
  <si>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</si>
  <si>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</si>
  <si>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</si>
  <si>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</si>
  <si>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</si>
  <si>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</si>
  <si>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</si>
  <si>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</si>
  <si>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</si>
  <si>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</si>
  <si>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</si>
  <si>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</si>
  <si>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</si>
  <si>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</si>
  <si>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</si>
  <si>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</si>
  <si>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を示す各指標は、概ね良好な状況となっている。施設利用率の高い指標は、有収率と合わせて考えても収益に直結していると考えられることから、引き続き漏水対策や適切な施設利用の更なる向上を図っていくこととしたい。</t>
    <phoneticPr fontId="4"/>
  </si>
  <si>
    <t>　老朽化の状況を示す各指標は、管路の更新率が低いため、管路経年化率が急激に増加してる状況である。今後も耐用年数を超える管路が増えて行くことから、経営に与える影響を踏まえながら、耐用年数を超えた管路の更新を図り老朽化対策を行っていくこととしたい。</t>
    <rPh sb="15" eb="17">
      <t>カンロ</t>
    </rPh>
    <rPh sb="18" eb="20">
      <t>コウシン</t>
    </rPh>
    <rPh sb="20" eb="21">
      <t>リツ</t>
    </rPh>
    <rPh sb="22" eb="23">
      <t>ヒク</t>
    </rPh>
    <rPh sb="34" eb="36">
      <t>キュウゲキ</t>
    </rPh>
    <rPh sb="42" eb="44">
      <t>ジョウキョウ</t>
    </rPh>
    <rPh sb="88" eb="90">
      <t>タイヨウ</t>
    </rPh>
    <rPh sb="90" eb="92">
      <t>ネンスウ</t>
    </rPh>
    <rPh sb="93" eb="94">
      <t>コ</t>
    </rPh>
    <rPh sb="96" eb="98">
      <t>カンロ</t>
    </rPh>
    <rPh sb="99" eb="101">
      <t>コウシン</t>
    </rPh>
    <rPh sb="102" eb="103">
      <t>ハカ</t>
    </rPh>
    <phoneticPr fontId="4"/>
  </si>
  <si>
    <t xml:space="preserve">  各指標について概ね良好な状況であった。経営の健全性・効率性を示す指標で、平均値を下回るものについては、向上を図りながらも長期的な視点で経営に当たっていきたい。また、今後は耐用年数を超えた管路の更新を進め、漏水対策を図り有収率の向上を目指すため老朽化対策を重点的に進めていきたい。</t>
    <rPh sb="84" eb="86">
      <t>コンゴ</t>
    </rPh>
    <rPh sb="87" eb="89">
      <t>タイヨウ</t>
    </rPh>
    <rPh sb="89" eb="91">
      <t>ネンスウ</t>
    </rPh>
    <rPh sb="92" eb="93">
      <t>コ</t>
    </rPh>
    <rPh sb="95" eb="97">
      <t>カンロ</t>
    </rPh>
    <rPh sb="98" eb="100">
      <t>コウシン</t>
    </rPh>
    <rPh sb="101" eb="102">
      <t>スス</t>
    </rPh>
    <rPh sb="104" eb="106">
      <t>ロウスイ</t>
    </rPh>
    <rPh sb="106" eb="108">
      <t>タイサク</t>
    </rPh>
    <rPh sb="109" eb="110">
      <t>ハカ</t>
    </rPh>
    <rPh sb="111" eb="114">
      <t>ユウシュウリツ</t>
    </rPh>
    <rPh sb="115" eb="117">
      <t>コウジョウ</t>
    </rPh>
    <rPh sb="118" eb="120">
      <t>メザ</t>
    </rPh>
    <rPh sb="123" eb="126">
      <t>ロウキュウカ</t>
    </rPh>
    <rPh sb="126" eb="128">
      <t>タイサク</t>
    </rPh>
    <rPh sb="129" eb="132">
      <t>ジュウテンテキ</t>
    </rPh>
    <rPh sb="133" eb="13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</si>
</sst>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1.1399999999999999</c:v>
                </c:pt>
                <c:pt idx="1">
                  <c:v>0.45</c:v>
                </c:pt>
                <c:pt idx="2">
                  <c:v>0.75</c:v>
                </c:pt>
                <c:pt idx="3">
                  <c:v>0.09</c:v>
                </c:pt>
                <c:pt idx="4">
                  <c:v>0.09</c:v>
                </c:pt>
              </c:numCache>
            </c:numRef>
          </c:val>
          <c:extLst xmlns:c16r2="http://schemas.microsoft.com/office/drawing/2015/06/chart">
            <c:ext xmlns:c16="http://schemas.microsoft.com/office/drawing/2014/chart" uri="{C3380CC4-5D6E-409C-BE32-E72D297353CC}">
              <c16:uniqueId val="{00000000-BB0C-4F6A-ACAA-3C62AA2BC5E0}"/>
            </c:ext>
          </c:extLst>
        </c:ser>
        <c:dLbls>
          <c:showLegendKey val="0"/>
          <c:showVal val="0"/>
          <c:showCatName val="0"/>
          <c:showSerName val="0"/>
          <c:showPercent val="0"/>
          <c:showBubbleSize val="0"/>
        </c:dLbls>
        <c:gapWidth val="150"/>
        <c:axId val="243613912"/>
        <c:axId val="2436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BB0C-4F6A-ACAA-3C62AA2BC5E0}"/>
            </c:ext>
          </c:extLst>
        </c:ser>
        <c:dLbls>
          <c:showLegendKey val="0"/>
          <c:showVal val="0"/>
          <c:showCatName val="0"/>
          <c:showSerName val="0"/>
          <c:showPercent val="0"/>
          <c:showBubbleSize val="0"/>
        </c:dLbls>
        <c:marker val="1"/>
        <c:smooth val="0"/>
        <c:axId val="243613912"/>
        <c:axId val="243614304"/>
      </c:lineChart>
      <c:dateAx>
        <c:axId val="243613912"/>
        <c:scaling>
          <c:orientation val="minMax"/>
        </c:scaling>
        <c:delete val="1"/>
        <c:axPos val="b"/>
        <c:numFmt formatCode="&quot;H&quot;yy" sourceLinked="1"/>
        <c:majorTickMark val="none"/>
        <c:minorTickMark val="none"/>
        <c:tickLblPos val="none"/>
        <c:crossAx val="243614304"/>
        <c:crosses val="autoZero"/>
        <c:auto val="1"/>
        <c:lblOffset val="100"/>
        <c:baseTimeUnit val="years"/>
      </c:dateAx>
      <c:valAx>
        <c:axId val="2436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1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71.97</c:v>
                </c:pt>
                <c:pt idx="1">
                  <c:v>72.34</c:v>
                </c:pt>
                <c:pt idx="2">
                  <c:v>72.87</c:v>
                </c:pt>
                <c:pt idx="3">
                  <c:v>71.790000000000006</c:v>
                </c:pt>
                <c:pt idx="4">
                  <c:v>72.14</c:v>
                </c:pt>
              </c:numCache>
            </c:numRef>
          </c:val>
          <c:extLst xmlns:c16r2="http://schemas.microsoft.com/office/drawing/2015/06/chart">
            <c:ext xmlns:c16="http://schemas.microsoft.com/office/drawing/2014/chart" uri="{C3380CC4-5D6E-409C-BE32-E72D297353CC}">
              <c16:uniqueId val="{00000000-6109-4691-85DC-46EC37B673B1}"/>
            </c:ext>
          </c:extLst>
        </c:ser>
        <c:dLbls>
          <c:showLegendKey val="0"/>
          <c:showVal val="0"/>
          <c:showCatName val="0"/>
          <c:showSerName val="0"/>
          <c:showPercent val="0"/>
          <c:showBubbleSize val="0"/>
        </c:dLbls>
        <c:gapWidth val="150"/>
        <c:axId val="9229184"/>
        <c:axId val="922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6109-4691-85DC-46EC37B673B1}"/>
            </c:ext>
          </c:extLst>
        </c:ser>
        <c:dLbls>
          <c:showLegendKey val="0"/>
          <c:showVal val="0"/>
          <c:showCatName val="0"/>
          <c:showSerName val="0"/>
          <c:showPercent val="0"/>
          <c:showBubbleSize val="0"/>
        </c:dLbls>
        <c:marker val="1"/>
        <c:smooth val="0"/>
        <c:axId val="9229184"/>
        <c:axId val="9226440"/>
      </c:lineChart>
      <c:dateAx>
        <c:axId val="9229184"/>
        <c:scaling>
          <c:orientation val="minMax"/>
        </c:scaling>
        <c:delete val="1"/>
        <c:axPos val="b"/>
        <c:numFmt formatCode="&quot;H&quot;yy" sourceLinked="1"/>
        <c:majorTickMark val="none"/>
        <c:minorTickMark val="none"/>
        <c:tickLblPos val="none"/>
        <c:crossAx val="9226440"/>
        <c:crosses val="autoZero"/>
        <c:auto val="1"/>
        <c:lblOffset val="100"/>
        <c:baseTimeUnit val="years"/>
      </c:dateAx>
      <c:valAx>
        <c:axId val="922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90.06</c:v>
                </c:pt>
                <c:pt idx="1">
                  <c:v>89.55</c:v>
                </c:pt>
                <c:pt idx="2">
                  <c:v>88.62</c:v>
                </c:pt>
                <c:pt idx="3">
                  <c:v>85.86</c:v>
                </c:pt>
                <c:pt idx="4">
                  <c:v>83.11</c:v>
                </c:pt>
              </c:numCache>
            </c:numRef>
          </c:val>
          <c:extLst xmlns:c16r2="http://schemas.microsoft.com/office/drawing/2015/06/chart">
            <c:ext xmlns:c16="http://schemas.microsoft.com/office/drawing/2014/chart" uri="{C3380CC4-5D6E-409C-BE32-E72D297353CC}">
              <c16:uniqueId val="{00000000-8D0E-4B2A-9631-B9C5C77494D9}"/>
            </c:ext>
          </c:extLst>
        </c:ser>
        <c:dLbls>
          <c:showLegendKey val="0"/>
          <c:showVal val="0"/>
          <c:showCatName val="0"/>
          <c:showSerName val="0"/>
          <c:showPercent val="0"/>
          <c:showBubbleSize val="0"/>
        </c:dLbls>
        <c:gapWidth val="150"/>
        <c:axId val="9224480"/>
        <c:axId val="922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8D0E-4B2A-9631-B9C5C77494D9}"/>
            </c:ext>
          </c:extLst>
        </c:ser>
        <c:dLbls>
          <c:showLegendKey val="0"/>
          <c:showVal val="0"/>
          <c:showCatName val="0"/>
          <c:showSerName val="0"/>
          <c:showPercent val="0"/>
          <c:showBubbleSize val="0"/>
        </c:dLbls>
        <c:marker val="1"/>
        <c:smooth val="0"/>
        <c:axId val="9224480"/>
        <c:axId val="9226832"/>
      </c:lineChart>
      <c:dateAx>
        <c:axId val="9224480"/>
        <c:scaling>
          <c:orientation val="minMax"/>
        </c:scaling>
        <c:delete val="1"/>
        <c:axPos val="b"/>
        <c:numFmt formatCode="&quot;H&quot;yy" sourceLinked="1"/>
        <c:majorTickMark val="none"/>
        <c:minorTickMark val="none"/>
        <c:tickLblPos val="none"/>
        <c:crossAx val="9226832"/>
        <c:crosses val="autoZero"/>
        <c:auto val="1"/>
        <c:lblOffset val="100"/>
        <c:baseTimeUnit val="years"/>
      </c:dateAx>
      <c:valAx>
        <c:axId val="922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100.33</c:v>
                </c:pt>
                <c:pt idx="1">
                  <c:v>99.32</c:v>
                </c:pt>
                <c:pt idx="2">
                  <c:v>100.21</c:v>
                </c:pt>
                <c:pt idx="3">
                  <c:v>100.63</c:v>
                </c:pt>
                <c:pt idx="4">
                  <c:v>100.03</c:v>
                </c:pt>
              </c:numCache>
            </c:numRef>
          </c:val>
          <c:extLst xmlns:c16r2="http://schemas.microsoft.com/office/drawing/2015/06/chart">
            <c:ext xmlns:c16="http://schemas.microsoft.com/office/drawing/2014/chart" uri="{C3380CC4-5D6E-409C-BE32-E72D297353CC}">
              <c16:uniqueId val="{00000000-4663-40FE-AF52-424078CFEF9D}"/>
            </c:ext>
          </c:extLst>
        </c:ser>
        <c:dLbls>
          <c:showLegendKey val="0"/>
          <c:showVal val="0"/>
          <c:showCatName val="0"/>
          <c:showSerName val="0"/>
          <c:showPercent val="0"/>
          <c:showBubbleSize val="0"/>
        </c:dLbls>
        <c:gapWidth val="150"/>
        <c:axId val="243619008"/>
        <c:axId val="24361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4663-40FE-AF52-424078CFEF9D}"/>
            </c:ext>
          </c:extLst>
        </c:ser>
        <c:dLbls>
          <c:showLegendKey val="0"/>
          <c:showVal val="0"/>
          <c:showCatName val="0"/>
          <c:showSerName val="0"/>
          <c:showPercent val="0"/>
          <c:showBubbleSize val="0"/>
        </c:dLbls>
        <c:marker val="1"/>
        <c:smooth val="0"/>
        <c:axId val="243619008"/>
        <c:axId val="243611952"/>
      </c:lineChart>
      <c:dateAx>
        <c:axId val="243619008"/>
        <c:scaling>
          <c:orientation val="minMax"/>
        </c:scaling>
        <c:delete val="1"/>
        <c:axPos val="b"/>
        <c:numFmt formatCode="&quot;H&quot;yy" sourceLinked="1"/>
        <c:majorTickMark val="none"/>
        <c:minorTickMark val="none"/>
        <c:tickLblPos val="none"/>
        <c:crossAx val="243611952"/>
        <c:crosses val="autoZero"/>
        <c:auto val="1"/>
        <c:lblOffset val="100"/>
        <c:baseTimeUnit val="years"/>
      </c:dateAx>
      <c:valAx>
        <c:axId val="24361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6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43.83</c:v>
                </c:pt>
                <c:pt idx="1">
                  <c:v>44.31</c:v>
                </c:pt>
                <c:pt idx="2">
                  <c:v>44.95</c:v>
                </c:pt>
                <c:pt idx="3">
                  <c:v>46.32</c:v>
                </c:pt>
                <c:pt idx="4">
                  <c:v>47.21</c:v>
                </c:pt>
              </c:numCache>
            </c:numRef>
          </c:val>
          <c:extLst xmlns:c16r2="http://schemas.microsoft.com/office/drawing/2015/06/chart">
            <c:ext xmlns:c16="http://schemas.microsoft.com/office/drawing/2014/chart" uri="{C3380CC4-5D6E-409C-BE32-E72D297353CC}">
              <c16:uniqueId val="{00000000-DA06-4081-8330-282DEA15C87C}"/>
            </c:ext>
          </c:extLst>
        </c:ser>
        <c:dLbls>
          <c:showLegendKey val="0"/>
          <c:showVal val="0"/>
          <c:showCatName val="0"/>
          <c:showSerName val="0"/>
          <c:showPercent val="0"/>
          <c:showBubbleSize val="0"/>
        </c:dLbls>
        <c:gapWidth val="150"/>
        <c:axId val="243615872"/>
        <c:axId val="24361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DA06-4081-8330-282DEA15C87C}"/>
            </c:ext>
          </c:extLst>
        </c:ser>
        <c:dLbls>
          <c:showLegendKey val="0"/>
          <c:showVal val="0"/>
          <c:showCatName val="0"/>
          <c:showSerName val="0"/>
          <c:showPercent val="0"/>
          <c:showBubbleSize val="0"/>
        </c:dLbls>
        <c:marker val="1"/>
        <c:smooth val="0"/>
        <c:axId val="243615872"/>
        <c:axId val="243616264"/>
      </c:lineChart>
      <c:dateAx>
        <c:axId val="243615872"/>
        <c:scaling>
          <c:orientation val="minMax"/>
        </c:scaling>
        <c:delete val="1"/>
        <c:axPos val="b"/>
        <c:numFmt formatCode="&quot;H&quot;yy" sourceLinked="1"/>
        <c:majorTickMark val="none"/>
        <c:minorTickMark val="none"/>
        <c:tickLblPos val="none"/>
        <c:crossAx val="243616264"/>
        <c:crosses val="autoZero"/>
        <c:auto val="1"/>
        <c:lblOffset val="100"/>
        <c:baseTimeUnit val="years"/>
      </c:dateAx>
      <c:valAx>
        <c:axId val="24361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1.61</c:v>
                </c:pt>
                <c:pt idx="1">
                  <c:v>1.61</c:v>
                </c:pt>
                <c:pt idx="2">
                  <c:v>1.59</c:v>
                </c:pt>
                <c:pt idx="3">
                  <c:v>10.15</c:v>
                </c:pt>
                <c:pt idx="4">
                  <c:v>27.06</c:v>
                </c:pt>
              </c:numCache>
            </c:numRef>
          </c:val>
          <c:extLst xmlns:c16r2="http://schemas.microsoft.com/office/drawing/2015/06/chart">
            <c:ext xmlns:c16="http://schemas.microsoft.com/office/drawing/2014/chart" uri="{C3380CC4-5D6E-409C-BE32-E72D297353CC}">
              <c16:uniqueId val="{00000000-F7BA-4822-B1D6-5E6A5F5F500A}"/>
            </c:ext>
          </c:extLst>
        </c:ser>
        <c:dLbls>
          <c:showLegendKey val="0"/>
          <c:showVal val="0"/>
          <c:showCatName val="0"/>
          <c:showSerName val="0"/>
          <c:showPercent val="0"/>
          <c:showBubbleSize val="0"/>
        </c:dLbls>
        <c:gapWidth val="150"/>
        <c:axId val="316655640"/>
        <c:axId val="3166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F7BA-4822-B1D6-5E6A5F5F500A}"/>
            </c:ext>
          </c:extLst>
        </c:ser>
        <c:dLbls>
          <c:showLegendKey val="0"/>
          <c:showVal val="0"/>
          <c:showCatName val="0"/>
          <c:showSerName val="0"/>
          <c:showPercent val="0"/>
          <c:showBubbleSize val="0"/>
        </c:dLbls>
        <c:marker val="1"/>
        <c:smooth val="0"/>
        <c:axId val="316655640"/>
        <c:axId val="316660736"/>
      </c:lineChart>
      <c:dateAx>
        <c:axId val="316655640"/>
        <c:scaling>
          <c:orientation val="minMax"/>
        </c:scaling>
        <c:delete val="1"/>
        <c:axPos val="b"/>
        <c:numFmt formatCode="&quot;H&quot;yy" sourceLinked="1"/>
        <c:majorTickMark val="none"/>
        <c:minorTickMark val="none"/>
        <c:tickLblPos val="none"/>
        <c:crossAx val="316660736"/>
        <c:crosses val="autoZero"/>
        <c:auto val="1"/>
        <c:lblOffset val="100"/>
        <c:baseTimeUnit val="years"/>
      </c:dateAx>
      <c:valAx>
        <c:axId val="3166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65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DE-488E-BC3A-F139F3F782F2}"/>
            </c:ext>
          </c:extLst>
        </c:ser>
        <c:dLbls>
          <c:showLegendKey val="0"/>
          <c:showVal val="0"/>
          <c:showCatName val="0"/>
          <c:showSerName val="0"/>
          <c:showPercent val="0"/>
          <c:showBubbleSize val="0"/>
        </c:dLbls>
        <c:gapWidth val="150"/>
        <c:axId val="316654464"/>
        <c:axId val="31665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E6DE-488E-BC3A-F139F3F782F2}"/>
            </c:ext>
          </c:extLst>
        </c:ser>
        <c:dLbls>
          <c:showLegendKey val="0"/>
          <c:showVal val="0"/>
          <c:showCatName val="0"/>
          <c:showSerName val="0"/>
          <c:showPercent val="0"/>
          <c:showBubbleSize val="0"/>
        </c:dLbls>
        <c:marker val="1"/>
        <c:smooth val="0"/>
        <c:axId val="316654464"/>
        <c:axId val="316657208"/>
      </c:lineChart>
      <c:dateAx>
        <c:axId val="316654464"/>
        <c:scaling>
          <c:orientation val="minMax"/>
        </c:scaling>
        <c:delete val="1"/>
        <c:axPos val="b"/>
        <c:numFmt formatCode="&quot;H&quot;yy" sourceLinked="1"/>
        <c:majorTickMark val="none"/>
        <c:minorTickMark val="none"/>
        <c:tickLblPos val="none"/>
        <c:crossAx val="316657208"/>
        <c:crosses val="autoZero"/>
        <c:auto val="1"/>
        <c:lblOffset val="100"/>
        <c:baseTimeUnit val="years"/>
      </c:dateAx>
      <c:valAx>
        <c:axId val="316657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6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611.55999999999995</c:v>
                </c:pt>
                <c:pt idx="1">
                  <c:v>612.9</c:v>
                </c:pt>
                <c:pt idx="2">
                  <c:v>556.19000000000005</c:v>
                </c:pt>
                <c:pt idx="3">
                  <c:v>665.35</c:v>
                </c:pt>
                <c:pt idx="4">
                  <c:v>616.75</c:v>
                </c:pt>
              </c:numCache>
            </c:numRef>
          </c:val>
          <c:extLst xmlns:c16r2="http://schemas.microsoft.com/office/drawing/2015/06/chart">
            <c:ext xmlns:c16="http://schemas.microsoft.com/office/drawing/2014/chart" uri="{C3380CC4-5D6E-409C-BE32-E72D297353CC}">
              <c16:uniqueId val="{00000000-DE49-42CA-8974-8C32C0422C53}"/>
            </c:ext>
          </c:extLst>
        </c:ser>
        <c:dLbls>
          <c:showLegendKey val="0"/>
          <c:showVal val="0"/>
          <c:showCatName val="0"/>
          <c:showSerName val="0"/>
          <c:showPercent val="0"/>
          <c:showBubbleSize val="0"/>
        </c:dLbls>
        <c:gapWidth val="150"/>
        <c:axId val="316657992"/>
        <c:axId val="31665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DE49-42CA-8974-8C32C0422C53}"/>
            </c:ext>
          </c:extLst>
        </c:ser>
        <c:dLbls>
          <c:showLegendKey val="0"/>
          <c:showVal val="0"/>
          <c:showCatName val="0"/>
          <c:showSerName val="0"/>
          <c:showPercent val="0"/>
          <c:showBubbleSize val="0"/>
        </c:dLbls>
        <c:marker val="1"/>
        <c:smooth val="0"/>
        <c:axId val="316657992"/>
        <c:axId val="316658384"/>
      </c:lineChart>
      <c:dateAx>
        <c:axId val="316657992"/>
        <c:scaling>
          <c:orientation val="minMax"/>
        </c:scaling>
        <c:delete val="1"/>
        <c:axPos val="b"/>
        <c:numFmt formatCode="&quot;H&quot;yy" sourceLinked="1"/>
        <c:majorTickMark val="none"/>
        <c:minorTickMark val="none"/>
        <c:tickLblPos val="none"/>
        <c:crossAx val="316658384"/>
        <c:crosses val="autoZero"/>
        <c:auto val="1"/>
        <c:lblOffset val="100"/>
        <c:baseTimeUnit val="years"/>
      </c:dateAx>
      <c:valAx>
        <c:axId val="31665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6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345.99</c:v>
                </c:pt>
                <c:pt idx="1">
                  <c:v>373.56</c:v>
                </c:pt>
                <c:pt idx="2">
                  <c:v>380.1</c:v>
                </c:pt>
                <c:pt idx="3">
                  <c:v>397.09</c:v>
                </c:pt>
                <c:pt idx="4">
                  <c:v>411.7</c:v>
                </c:pt>
              </c:numCache>
            </c:numRef>
          </c:val>
          <c:extLst xmlns:c16r2="http://schemas.microsoft.com/office/drawing/2015/06/chart">
            <c:ext xmlns:c16="http://schemas.microsoft.com/office/drawing/2014/chart" uri="{C3380CC4-5D6E-409C-BE32-E72D297353CC}">
              <c16:uniqueId val="{00000000-323F-4C54-B72A-E128D3C1806D}"/>
            </c:ext>
          </c:extLst>
        </c:ser>
        <c:dLbls>
          <c:showLegendKey val="0"/>
          <c:showVal val="0"/>
          <c:showCatName val="0"/>
          <c:showSerName val="0"/>
          <c:showPercent val="0"/>
          <c:showBubbleSize val="0"/>
        </c:dLbls>
        <c:gapWidth val="150"/>
        <c:axId val="386867928"/>
        <c:axId val="922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323F-4C54-B72A-E128D3C1806D}"/>
            </c:ext>
          </c:extLst>
        </c:ser>
        <c:dLbls>
          <c:showLegendKey val="0"/>
          <c:showVal val="0"/>
          <c:showCatName val="0"/>
          <c:showSerName val="0"/>
          <c:showPercent val="0"/>
          <c:showBubbleSize val="0"/>
        </c:dLbls>
        <c:marker val="1"/>
        <c:smooth val="0"/>
        <c:axId val="386867928"/>
        <c:axId val="9228792"/>
      </c:lineChart>
      <c:dateAx>
        <c:axId val="386867928"/>
        <c:scaling>
          <c:orientation val="minMax"/>
        </c:scaling>
        <c:delete val="1"/>
        <c:axPos val="b"/>
        <c:numFmt formatCode="&quot;H&quot;yy" sourceLinked="1"/>
        <c:majorTickMark val="none"/>
        <c:minorTickMark val="none"/>
        <c:tickLblPos val="none"/>
        <c:crossAx val="9228792"/>
        <c:crosses val="autoZero"/>
        <c:auto val="1"/>
        <c:lblOffset val="100"/>
        <c:baseTimeUnit val="years"/>
      </c:dateAx>
      <c:valAx>
        <c:axId val="9228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86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93.23</c:v>
                </c:pt>
                <c:pt idx="1">
                  <c:v>97.6</c:v>
                </c:pt>
                <c:pt idx="2">
                  <c:v>97.45</c:v>
                </c:pt>
                <c:pt idx="3">
                  <c:v>96.65</c:v>
                </c:pt>
                <c:pt idx="4">
                  <c:v>97.08</c:v>
                </c:pt>
              </c:numCache>
            </c:numRef>
          </c:val>
          <c:extLst xmlns:c16r2="http://schemas.microsoft.com/office/drawing/2015/06/chart">
            <c:ext xmlns:c16="http://schemas.microsoft.com/office/drawing/2014/chart" uri="{C3380CC4-5D6E-409C-BE32-E72D297353CC}">
              <c16:uniqueId val="{00000000-1A3E-43BB-901E-585014B26BFC}"/>
            </c:ext>
          </c:extLst>
        </c:ser>
        <c:dLbls>
          <c:showLegendKey val="0"/>
          <c:showVal val="0"/>
          <c:showCatName val="0"/>
          <c:showSerName val="0"/>
          <c:showPercent val="0"/>
          <c:showBubbleSize val="0"/>
        </c:dLbls>
        <c:gapWidth val="150"/>
        <c:axId val="9224872"/>
        <c:axId val="92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1A3E-43BB-901E-585014B26BFC}"/>
            </c:ext>
          </c:extLst>
        </c:ser>
        <c:dLbls>
          <c:showLegendKey val="0"/>
          <c:showVal val="0"/>
          <c:showCatName val="0"/>
          <c:showSerName val="0"/>
          <c:showPercent val="0"/>
          <c:showBubbleSize val="0"/>
        </c:dLbls>
        <c:marker val="1"/>
        <c:smooth val="0"/>
        <c:axId val="9224872"/>
        <c:axId val="9226048"/>
      </c:lineChart>
      <c:dateAx>
        <c:axId val="9224872"/>
        <c:scaling>
          <c:orientation val="minMax"/>
        </c:scaling>
        <c:delete val="1"/>
        <c:axPos val="b"/>
        <c:numFmt formatCode="&quot;H&quot;yy" sourceLinked="1"/>
        <c:majorTickMark val="none"/>
        <c:minorTickMark val="none"/>
        <c:tickLblPos val="none"/>
        <c:crossAx val="9226048"/>
        <c:crosses val="autoZero"/>
        <c:auto val="1"/>
        <c:lblOffset val="100"/>
        <c:baseTimeUnit val="years"/>
      </c:dateAx>
      <c:valAx>
        <c:axId val="92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178.36</c:v>
                </c:pt>
                <c:pt idx="1">
                  <c:v>169.99</c:v>
                </c:pt>
                <c:pt idx="2">
                  <c:v>170.33</c:v>
                </c:pt>
                <c:pt idx="3">
                  <c:v>173.03</c:v>
                </c:pt>
                <c:pt idx="4">
                  <c:v>175.31</c:v>
                </c:pt>
              </c:numCache>
            </c:numRef>
          </c:val>
          <c:extLst xmlns:c16r2="http://schemas.microsoft.com/office/drawing/2015/06/chart">
            <c:ext xmlns:c16="http://schemas.microsoft.com/office/drawing/2014/chart" uri="{C3380CC4-5D6E-409C-BE32-E72D297353CC}">
              <c16:uniqueId val="{00000000-134F-43C2-B625-D304D2883AB6}"/>
            </c:ext>
          </c:extLst>
        </c:ser>
        <c:dLbls>
          <c:showLegendKey val="0"/>
          <c:showVal val="0"/>
          <c:showCatName val="0"/>
          <c:showSerName val="0"/>
          <c:showPercent val="0"/>
          <c:showBubbleSize val="0"/>
        </c:dLbls>
        <c:gapWidth val="150"/>
        <c:axId val="9222520"/>
        <c:axId val="922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134F-43C2-B625-D304D2883AB6}"/>
            </c:ext>
          </c:extLst>
        </c:ser>
        <c:dLbls>
          <c:showLegendKey val="0"/>
          <c:showVal val="0"/>
          <c:showCatName val="0"/>
          <c:showSerName val="0"/>
          <c:showPercent val="0"/>
          <c:showBubbleSize val="0"/>
        </c:dLbls>
        <c:marker val="1"/>
        <c:smooth val="0"/>
        <c:axId val="9222520"/>
        <c:axId val="9222912"/>
      </c:lineChart>
      <c:dateAx>
        <c:axId val="9222520"/>
        <c:scaling>
          <c:orientation val="minMax"/>
        </c:scaling>
        <c:delete val="1"/>
        <c:axPos val="b"/>
        <c:numFmt formatCode="&quot;H&quot;yy" sourceLinked="1"/>
        <c:majorTickMark val="none"/>
        <c:minorTickMark val="none"/>
        <c:tickLblPos val="none"/>
        <c:crossAx val="9222912"/>
        <c:crosses val="autoZero"/>
        <c:auto val="1"/>
        <c:lblOffset val="100"/>
        <c:baseTimeUnit val="years"/>
      </c:dateAx>
      <c:valAx>
        <c:axId val="92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大江町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8007</v>
      </c>
      <c r="AM8" s="61"/>
      <c r="AN8" s="61"/>
      <c r="AO8" s="61"/>
      <c r="AP8" s="61"/>
      <c r="AQ8" s="61"/>
      <c r="AR8" s="61"/>
      <c r="AS8" s="61"/>
      <c r="AT8" s="52">
        <f>データ!$S$6</f>
        <v>154.08000000000001</v>
      </c>
      <c r="AU8" s="53"/>
      <c r="AV8" s="53"/>
      <c r="AW8" s="53"/>
      <c r="AX8" s="53"/>
      <c r="AY8" s="53"/>
      <c r="AZ8" s="53"/>
      <c r="BA8" s="53"/>
      <c r="BB8" s="54">
        <f>データ!$T$6</f>
        <v>51.97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59.6</v>
      </c>
      <c r="J10" s="53"/>
      <c r="K10" s="53"/>
      <c r="L10" s="53"/>
      <c r="M10" s="53"/>
      <c r="N10" s="53"/>
      <c r="O10" s="64"/>
      <c r="P10" s="54">
        <f>データ!$P$6</f>
        <v>97.09</v>
      </c>
      <c r="Q10" s="54"/>
      <c r="R10" s="54"/>
      <c r="S10" s="54"/>
      <c r="T10" s="54"/>
      <c r="U10" s="54"/>
      <c r="V10" s="54"/>
      <c r="W10" s="61">
        <f>データ!$Q$6</f>
        <v>5060</v>
      </c>
      <c r="X10" s="61"/>
      <c r="Y10" s="61"/>
      <c r="Z10" s="61"/>
      <c r="AA10" s="61"/>
      <c r="AB10" s="61"/>
      <c r="AC10" s="61"/>
      <c r="AD10" s="2"/>
      <c r="AE10" s="2"/>
      <c r="AF10" s="2"/>
      <c r="AG10" s="2"/>
      <c r="AH10" s="4"/>
      <c r="AI10" s="4"/>
      <c r="AJ10" s="4"/>
      <c r="AK10" s="4"/>
      <c r="AL10" s="61">
        <f>データ!$U$6</f>
        <v>7720</v>
      </c>
      <c r="AM10" s="61"/>
      <c r="AN10" s="61"/>
      <c r="AO10" s="61"/>
      <c r="AP10" s="61"/>
      <c r="AQ10" s="61"/>
      <c r="AR10" s="61"/>
      <c r="AS10" s="61"/>
      <c r="AT10" s="52">
        <f>データ!$V$6</f>
        <v>25.01</v>
      </c>
      <c r="AU10" s="53"/>
      <c r="AV10" s="53"/>
      <c r="AW10" s="53"/>
      <c r="AX10" s="53"/>
      <c r="AY10" s="53"/>
      <c r="AZ10" s="53"/>
      <c r="BA10" s="53"/>
      <c r="BB10" s="54">
        <f>データ!$W$6</f>
        <v>308.68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PqNdPUY4Oxee7NmV5mpBlQ1ezKjkxvHg9LGdhIzCbZ7dYLKd5DM1NoBN7lI6YCgN4IfWLOZIjnyhMGB/2OC+Q==" saltValue="Q7pSN4KsorXtGJwE7r4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63240</v>
      </c>
      <c r="D6" s="34">
        <f t="shared" si="3"/>
        <v>46</v>
      </c>
      <c r="E6" s="34">
        <f t="shared" si="3"/>
        <v>1</v>
      </c>
      <c r="F6" s="34">
        <f t="shared" si="3"/>
        <v>0</v>
      </c>
      <c r="G6" s="34">
        <f t="shared" si="3"/>
        <v>1</v>
      </c>
      <c r="H6" s="34" t="str">
        <f t="shared" si="3"/>
        <v>山形県　大江町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59.6</v>
      </c>
      <c r="P6" s="35">
        <f t="shared" si="3"/>
        <v>97.09</v>
      </c>
      <c r="Q6" s="35">
        <f t="shared" si="3"/>
        <v>5060</v>
      </c>
      <c r="R6" s="35">
        <f t="shared" si="3"/>
        <v>8007</v>
      </c>
      <c r="S6" s="35">
        <f t="shared" si="3"/>
        <v>154.08000000000001</v>
      </c>
      <c r="T6" s="35">
        <f t="shared" si="3"/>
        <v>51.97</v>
      </c>
      <c r="U6" s="35">
        <f t="shared" si="3"/>
        <v>7720</v>
      </c>
      <c r="V6" s="35">
        <f t="shared" si="3"/>
        <v>25.01</v>
      </c>
      <c r="W6" s="35">
        <f t="shared" si="3"/>
        <v>308.68</v>
      </c>
      <c r="X6" s="36">
        <f>IF(X7="",NA(),X7)</f>
        <v>100.33</v>
      </c>
      <c r="Y6" s="36">
        <f t="shared" ref="Y6:AG6" si="4">IF(Y7="",NA(),Y7)</f>
        <v>99.32</v>
      </c>
      <c r="Z6" s="36">
        <f t="shared" si="4"/>
        <v>100.21</v>
      </c>
      <c r="AA6" s="36">
        <f t="shared" si="4"/>
        <v>100.63</v>
      </c>
      <c r="AB6" s="36">
        <f t="shared" si="4"/>
        <v>100.03</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611.55999999999995</v>
      </c>
      <c r="AU6" s="36">
        <f t="shared" ref="AU6:BC6" si="6">IF(AU7="",NA(),AU7)</f>
        <v>612.9</v>
      </c>
      <c r="AV6" s="36">
        <f t="shared" si="6"/>
        <v>556.19000000000005</v>
      </c>
      <c r="AW6" s="36">
        <f t="shared" si="6"/>
        <v>665.35</v>
      </c>
      <c r="AX6" s="36">
        <f t="shared" si="6"/>
        <v>616.75</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345.99</v>
      </c>
      <c r="BF6" s="36">
        <f t="shared" ref="BF6:BN6" si="7">IF(BF7="",NA(),BF7)</f>
        <v>373.56</v>
      </c>
      <c r="BG6" s="36">
        <f t="shared" si="7"/>
        <v>380.1</v>
      </c>
      <c r="BH6" s="36">
        <f t="shared" si="7"/>
        <v>397.09</v>
      </c>
      <c r="BI6" s="36">
        <f t="shared" si="7"/>
        <v>411.7</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93.23</v>
      </c>
      <c r="BQ6" s="36">
        <f t="shared" ref="BQ6:BY6" si="8">IF(BQ7="",NA(),BQ7)</f>
        <v>97.6</v>
      </c>
      <c r="BR6" s="36">
        <f t="shared" si="8"/>
        <v>97.45</v>
      </c>
      <c r="BS6" s="36">
        <f t="shared" si="8"/>
        <v>96.65</v>
      </c>
      <c r="BT6" s="36">
        <f t="shared" si="8"/>
        <v>97.08</v>
      </c>
      <c r="BU6" s="36">
        <f t="shared" si="8"/>
        <v>92.76</v>
      </c>
      <c r="BV6" s="36">
        <f t="shared" si="8"/>
        <v>93.28</v>
      </c>
      <c r="BW6" s="36">
        <f t="shared" si="8"/>
        <v>87.51</v>
      </c>
      <c r="BX6" s="36">
        <f t="shared" si="8"/>
        <v>84.77</v>
      </c>
      <c r="BY6" s="36">
        <f t="shared" si="8"/>
        <v>87.11</v>
      </c>
      <c r="BZ6" s="35" t="str">
        <f>IF(BZ7="","",IF(BZ7="-","【-】","【"&amp;SUBSTITUTE(TEXT(BZ7,"#,##0.00"),"-","△")&amp;"】"))</f>
        <v>【103.24】</v>
      </c>
      <c r="CA6" s="36">
        <f>IF(CA7="",NA(),CA7)</f>
        <v>178.36</v>
      </c>
      <c r="CB6" s="36">
        <f t="shared" ref="CB6:CJ6" si="9">IF(CB7="",NA(),CB7)</f>
        <v>169.99</v>
      </c>
      <c r="CC6" s="36">
        <f t="shared" si="9"/>
        <v>170.33</v>
      </c>
      <c r="CD6" s="36">
        <f t="shared" si="9"/>
        <v>173.03</v>
      </c>
      <c r="CE6" s="36">
        <f t="shared" si="9"/>
        <v>175.31</v>
      </c>
      <c r="CF6" s="36">
        <f t="shared" si="9"/>
        <v>208.67</v>
      </c>
      <c r="CG6" s="36">
        <f t="shared" si="9"/>
        <v>208.29</v>
      </c>
      <c r="CH6" s="36">
        <f t="shared" si="9"/>
        <v>218.42</v>
      </c>
      <c r="CI6" s="36">
        <f t="shared" si="9"/>
        <v>227.27</v>
      </c>
      <c r="CJ6" s="36">
        <f t="shared" si="9"/>
        <v>223.98</v>
      </c>
      <c r="CK6" s="35" t="str">
        <f>IF(CK7="","",IF(CK7="-","【-】","【"&amp;SUBSTITUTE(TEXT(CK7,"#,##0.00"),"-","△")&amp;"】"))</f>
        <v>【168.38】</v>
      </c>
      <c r="CL6" s="36">
        <f>IF(CL7="",NA(),CL7)</f>
        <v>71.97</v>
      </c>
      <c r="CM6" s="36">
        <f t="shared" ref="CM6:CU6" si="10">IF(CM7="",NA(),CM7)</f>
        <v>72.34</v>
      </c>
      <c r="CN6" s="36">
        <f t="shared" si="10"/>
        <v>72.87</v>
      </c>
      <c r="CO6" s="36">
        <f t="shared" si="10"/>
        <v>71.790000000000006</v>
      </c>
      <c r="CP6" s="36">
        <f t="shared" si="10"/>
        <v>72.14</v>
      </c>
      <c r="CQ6" s="36">
        <f t="shared" si="10"/>
        <v>49.08</v>
      </c>
      <c r="CR6" s="36">
        <f t="shared" si="10"/>
        <v>49.32</v>
      </c>
      <c r="CS6" s="36">
        <f t="shared" si="10"/>
        <v>50.24</v>
      </c>
      <c r="CT6" s="36">
        <f t="shared" si="10"/>
        <v>50.29</v>
      </c>
      <c r="CU6" s="36">
        <f t="shared" si="10"/>
        <v>49.64</v>
      </c>
      <c r="CV6" s="35" t="str">
        <f>IF(CV7="","",IF(CV7="-","【-】","【"&amp;SUBSTITUTE(TEXT(CV7,"#,##0.00"),"-","△")&amp;"】"))</f>
        <v>【60.00】</v>
      </c>
      <c r="CW6" s="36">
        <f>IF(CW7="",NA(),CW7)</f>
        <v>90.06</v>
      </c>
      <c r="CX6" s="36">
        <f t="shared" ref="CX6:DF6" si="11">IF(CX7="",NA(),CX7)</f>
        <v>89.55</v>
      </c>
      <c r="CY6" s="36">
        <f t="shared" si="11"/>
        <v>88.62</v>
      </c>
      <c r="CZ6" s="36">
        <f t="shared" si="11"/>
        <v>85.86</v>
      </c>
      <c r="DA6" s="36">
        <f t="shared" si="11"/>
        <v>83.11</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43.83</v>
      </c>
      <c r="DI6" s="36">
        <f t="shared" ref="DI6:DQ6" si="12">IF(DI7="",NA(),DI7)</f>
        <v>44.31</v>
      </c>
      <c r="DJ6" s="36">
        <f t="shared" si="12"/>
        <v>44.95</v>
      </c>
      <c r="DK6" s="36">
        <f t="shared" si="12"/>
        <v>46.32</v>
      </c>
      <c r="DL6" s="36">
        <f t="shared" si="12"/>
        <v>47.21</v>
      </c>
      <c r="DM6" s="36">
        <f t="shared" si="12"/>
        <v>47.44</v>
      </c>
      <c r="DN6" s="36">
        <f t="shared" si="12"/>
        <v>48.3</v>
      </c>
      <c r="DO6" s="36">
        <f t="shared" si="12"/>
        <v>45.14</v>
      </c>
      <c r="DP6" s="36">
        <f t="shared" si="12"/>
        <v>45.85</v>
      </c>
      <c r="DQ6" s="36">
        <f t="shared" si="12"/>
        <v>47.31</v>
      </c>
      <c r="DR6" s="35" t="str">
        <f>IF(DR7="","",IF(DR7="-","【-】","【"&amp;SUBSTITUTE(TEXT(DR7,"#,##0.00"),"-","△")&amp;"】"))</f>
        <v>【49.59】</v>
      </c>
      <c r="DS6" s="36">
        <f>IF(DS7="",NA(),DS7)</f>
        <v>1.61</v>
      </c>
      <c r="DT6" s="36">
        <f t="shared" ref="DT6:EB6" si="13">IF(DT7="",NA(),DT7)</f>
        <v>1.61</v>
      </c>
      <c r="DU6" s="36">
        <f t="shared" si="13"/>
        <v>1.59</v>
      </c>
      <c r="DV6" s="36">
        <f t="shared" si="13"/>
        <v>10.15</v>
      </c>
      <c r="DW6" s="36">
        <f t="shared" si="13"/>
        <v>27.06</v>
      </c>
      <c r="DX6" s="36">
        <f t="shared" si="13"/>
        <v>11.16</v>
      </c>
      <c r="DY6" s="36">
        <f t="shared" si="13"/>
        <v>12.43</v>
      </c>
      <c r="DZ6" s="36">
        <f t="shared" si="13"/>
        <v>13.58</v>
      </c>
      <c r="EA6" s="36">
        <f t="shared" si="13"/>
        <v>14.13</v>
      </c>
      <c r="EB6" s="36">
        <f t="shared" si="13"/>
        <v>16.77</v>
      </c>
      <c r="EC6" s="35" t="str">
        <f>IF(EC7="","",IF(EC7="-","【-】","【"&amp;SUBSTITUTE(TEXT(EC7,"#,##0.00"),"-","△")&amp;"】"))</f>
        <v>【19.44】</v>
      </c>
      <c r="ED6" s="36">
        <f>IF(ED7="",NA(),ED7)</f>
        <v>1.1399999999999999</v>
      </c>
      <c r="EE6" s="36">
        <f t="shared" ref="EE6:EM6" si="14">IF(EE7="",NA(),EE7)</f>
        <v>0.45</v>
      </c>
      <c r="EF6" s="36">
        <f t="shared" si="14"/>
        <v>0.75</v>
      </c>
      <c r="EG6" s="36">
        <f t="shared" si="14"/>
        <v>0.09</v>
      </c>
      <c r="EH6" s="36">
        <f t="shared" si="14"/>
        <v>0.09</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63240</v>
      </c>
      <c r="D7" s="38">
        <v>46</v>
      </c>
      <c r="E7" s="38">
        <v>1</v>
      </c>
      <c r="F7" s="38">
        <v>0</v>
      </c>
      <c r="G7" s="38">
        <v>1</v>
      </c>
      <c r="H7" s="38" t="s">
        <v>93</v>
      </c>
      <c r="I7" s="38" t="s">
        <v>94</v>
      </c>
      <c r="J7" s="38" t="s">
        <v>95</v>
      </c>
      <c r="K7" s="38" t="s">
        <v>96</v>
      </c>
      <c r="L7" s="38" t="s">
        <v>97</v>
      </c>
      <c r="M7" s="38" t="s">
        <v>98</v>
      </c>
      <c r="N7" s="39" t="s">
        <v>99</v>
      </c>
      <c r="O7" s="39">
        <v>59.6</v>
      </c>
      <c r="P7" s="39">
        <v>97.09</v>
      </c>
      <c r="Q7" s="39">
        <v>5060</v>
      </c>
      <c r="R7" s="39">
        <v>8007</v>
      </c>
      <c r="S7" s="39">
        <v>154.08000000000001</v>
      </c>
      <c r="T7" s="39">
        <v>51.97</v>
      </c>
      <c r="U7" s="39">
        <v>7720</v>
      </c>
      <c r="V7" s="39">
        <v>25.01</v>
      </c>
      <c r="W7" s="39">
        <v>308.68</v>
      </c>
      <c r="X7" s="39">
        <v>100.33</v>
      </c>
      <c r="Y7" s="39">
        <v>99.32</v>
      </c>
      <c r="Z7" s="39">
        <v>100.21</v>
      </c>
      <c r="AA7" s="39">
        <v>100.63</v>
      </c>
      <c r="AB7" s="39">
        <v>100.03</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611.55999999999995</v>
      </c>
      <c r="AU7" s="39">
        <v>612.9</v>
      </c>
      <c r="AV7" s="39">
        <v>556.19000000000005</v>
      </c>
      <c r="AW7" s="39">
        <v>665.35</v>
      </c>
      <c r="AX7" s="39">
        <v>616.75</v>
      </c>
      <c r="AY7" s="39">
        <v>416.14</v>
      </c>
      <c r="AZ7" s="39">
        <v>371.89</v>
      </c>
      <c r="BA7" s="39">
        <v>293.23</v>
      </c>
      <c r="BB7" s="39">
        <v>300.14</v>
      </c>
      <c r="BC7" s="39">
        <v>301.04000000000002</v>
      </c>
      <c r="BD7" s="39">
        <v>264.97000000000003</v>
      </c>
      <c r="BE7" s="39">
        <v>345.99</v>
      </c>
      <c r="BF7" s="39">
        <v>373.56</v>
      </c>
      <c r="BG7" s="39">
        <v>380.1</v>
      </c>
      <c r="BH7" s="39">
        <v>397.09</v>
      </c>
      <c r="BI7" s="39">
        <v>411.7</v>
      </c>
      <c r="BJ7" s="39">
        <v>487.22</v>
      </c>
      <c r="BK7" s="39">
        <v>483.11</v>
      </c>
      <c r="BL7" s="39">
        <v>542.29999999999995</v>
      </c>
      <c r="BM7" s="39">
        <v>566.65</v>
      </c>
      <c r="BN7" s="39">
        <v>551.62</v>
      </c>
      <c r="BO7" s="39">
        <v>266.61</v>
      </c>
      <c r="BP7" s="39">
        <v>93.23</v>
      </c>
      <c r="BQ7" s="39">
        <v>97.6</v>
      </c>
      <c r="BR7" s="39">
        <v>97.45</v>
      </c>
      <c r="BS7" s="39">
        <v>96.65</v>
      </c>
      <c r="BT7" s="39">
        <v>97.08</v>
      </c>
      <c r="BU7" s="39">
        <v>92.76</v>
      </c>
      <c r="BV7" s="39">
        <v>93.28</v>
      </c>
      <c r="BW7" s="39">
        <v>87.51</v>
      </c>
      <c r="BX7" s="39">
        <v>84.77</v>
      </c>
      <c r="BY7" s="39">
        <v>87.11</v>
      </c>
      <c r="BZ7" s="39">
        <v>103.24</v>
      </c>
      <c r="CA7" s="39">
        <v>178.36</v>
      </c>
      <c r="CB7" s="39">
        <v>169.99</v>
      </c>
      <c r="CC7" s="39">
        <v>170.33</v>
      </c>
      <c r="CD7" s="39">
        <v>173.03</v>
      </c>
      <c r="CE7" s="39">
        <v>175.31</v>
      </c>
      <c r="CF7" s="39">
        <v>208.67</v>
      </c>
      <c r="CG7" s="39">
        <v>208.29</v>
      </c>
      <c r="CH7" s="39">
        <v>218.42</v>
      </c>
      <c r="CI7" s="39">
        <v>227.27</v>
      </c>
      <c r="CJ7" s="39">
        <v>223.98</v>
      </c>
      <c r="CK7" s="39">
        <v>168.38</v>
      </c>
      <c r="CL7" s="39">
        <v>71.97</v>
      </c>
      <c r="CM7" s="39">
        <v>72.34</v>
      </c>
      <c r="CN7" s="39">
        <v>72.87</v>
      </c>
      <c r="CO7" s="39">
        <v>71.790000000000006</v>
      </c>
      <c r="CP7" s="39">
        <v>72.14</v>
      </c>
      <c r="CQ7" s="39">
        <v>49.08</v>
      </c>
      <c r="CR7" s="39">
        <v>49.32</v>
      </c>
      <c r="CS7" s="39">
        <v>50.24</v>
      </c>
      <c r="CT7" s="39">
        <v>50.29</v>
      </c>
      <c r="CU7" s="39">
        <v>49.64</v>
      </c>
      <c r="CV7" s="39">
        <v>60</v>
      </c>
      <c r="CW7" s="39">
        <v>90.06</v>
      </c>
      <c r="CX7" s="39">
        <v>89.55</v>
      </c>
      <c r="CY7" s="39">
        <v>88.62</v>
      </c>
      <c r="CZ7" s="39">
        <v>85.86</v>
      </c>
      <c r="DA7" s="39">
        <v>83.11</v>
      </c>
      <c r="DB7" s="39">
        <v>79.3</v>
      </c>
      <c r="DC7" s="39">
        <v>79.34</v>
      </c>
      <c r="DD7" s="39">
        <v>78.650000000000006</v>
      </c>
      <c r="DE7" s="39">
        <v>77.73</v>
      </c>
      <c r="DF7" s="39">
        <v>78.09</v>
      </c>
      <c r="DG7" s="39">
        <v>89.8</v>
      </c>
      <c r="DH7" s="39">
        <v>43.83</v>
      </c>
      <c r="DI7" s="39">
        <v>44.31</v>
      </c>
      <c r="DJ7" s="39">
        <v>44.95</v>
      </c>
      <c r="DK7" s="39">
        <v>46.32</v>
      </c>
      <c r="DL7" s="39">
        <v>47.21</v>
      </c>
      <c r="DM7" s="39">
        <v>47.44</v>
      </c>
      <c r="DN7" s="39">
        <v>48.3</v>
      </c>
      <c r="DO7" s="39">
        <v>45.14</v>
      </c>
      <c r="DP7" s="39">
        <v>45.85</v>
      </c>
      <c r="DQ7" s="39">
        <v>47.31</v>
      </c>
      <c r="DR7" s="39">
        <v>49.59</v>
      </c>
      <c r="DS7" s="39">
        <v>1.61</v>
      </c>
      <c r="DT7" s="39">
        <v>1.61</v>
      </c>
      <c r="DU7" s="39">
        <v>1.59</v>
      </c>
      <c r="DV7" s="39">
        <v>10.15</v>
      </c>
      <c r="DW7" s="39">
        <v>27.06</v>
      </c>
      <c r="DX7" s="39">
        <v>11.16</v>
      </c>
      <c r="DY7" s="39">
        <v>12.43</v>
      </c>
      <c r="DZ7" s="39">
        <v>13.58</v>
      </c>
      <c r="EA7" s="39">
        <v>14.13</v>
      </c>
      <c r="EB7" s="39">
        <v>16.77</v>
      </c>
      <c r="EC7" s="39">
        <v>19.440000000000001</v>
      </c>
      <c r="ED7" s="39">
        <v>1.1399999999999999</v>
      </c>
      <c r="EE7" s="39">
        <v>0.45</v>
      </c>
      <c r="EF7" s="39">
        <v>0.75</v>
      </c>
      <c r="EG7" s="39">
        <v>0.09</v>
      </c>
      <c r="EH7" s="39">
        <v>0.09</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U0013</cp:lastModifiedBy>
  <cp:lastPrinted>2021-01-21T00:25:22Z</cp:lastPrinted>
  <dcterms:created xsi:type="dcterms:W3CDTF">2020-12-04T02:03:56Z</dcterms:created>
  <dcterms:modified xsi:type="dcterms:W3CDTF">2021-01-21T00:25:27Z</dcterms:modified>
  <cp:category/>
</cp:coreProperties>
</file>