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mc:AlternateContent xmlns:mc="http://schemas.openxmlformats.org/markup-compatibility/2006">
    <mc:Choice Requires="x15">
      <x15ac:absPath xmlns:x15ac="http://schemas.microsoft.com/office/spreadsheetml/2010/11/ac" url="\\192.168.168.10\地域整備課\上下水道係\takao\上下水道係\共通（調査・報告等）\経営比較分析表\R01年度\簡易水道\"/>
    </mc:Choice>
  </mc:AlternateContent>
  <xr:revisionPtr revIDLastSave="0" documentId="13_ncr:1_{5A7DB482-E4DF-4EA4-AB07-8021CC39BCCC}" xr6:coauthVersionLast="45" xr6:coauthVersionMax="45" xr10:uidLastSave="{00000000-0000-0000-0000-000000000000}"/>
  <workbookProtection workbookAlgorithmName="SHA-512" workbookHashValue="4TdH7qoHuXuHIGxDy1WV2naPrFvkpPDo9KfgxCAH1lEyTmdI4LzLIF6JbF3vOikTThN8+WbbLIDtS9bAe4WVnQ==" workbookSaltValue="sxF+Oujsa0xEjAJPGXan3Q==" workbookSpinCount="100000" lockStructure="1"/>
  <bookViews>
    <workbookView xWindow="-120" yWindow="-120" windowWidth="29040" windowHeight="15840" xr2:uid="{00000000-000D-0000-FFFF-FFFF00000000}"/>
  </bookViews>
  <sheets>
    <sheet name="法非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BB8" i="4" s="1"/>
  <c r="S6" i="5"/>
  <c r="AT8" i="4" s="1"/>
  <c r="R6" i="5"/>
  <c r="Q6" i="5"/>
  <c r="P6" i="5"/>
  <c r="O6" i="5"/>
  <c r="N6" i="5"/>
  <c r="M6" i="5"/>
  <c r="AD8" i="4" s="1"/>
  <c r="L6" i="5"/>
  <c r="K6" i="5"/>
  <c r="J6" i="5"/>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E85" i="4"/>
  <c r="BB10" i="4"/>
  <c r="AT10" i="4"/>
  <c r="AL10" i="4"/>
  <c r="W10" i="4"/>
  <c r="P10" i="4"/>
  <c r="I10" i="4"/>
  <c r="B10" i="4"/>
  <c r="AL8" i="4"/>
  <c r="W8" i="4"/>
  <c r="P8" i="4"/>
  <c r="I8" i="4"/>
  <c r="B8" i="4"/>
</calcChain>
</file>

<file path=xl/sharedStrings.xml><?xml version="1.0" encoding="utf-8"?>
<sst xmlns="http://schemas.openxmlformats.org/spreadsheetml/2006/main" count="233" uniqueCount="117">
  <si>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</si>
  <si>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</si>
  <si>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</si>
  <si>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</si>
  <si>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</si>
  <si>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</si>
  <si>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</si>
  <si>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</si>
  <si>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</si>
  <si>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</si>
  <si>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</si>
  <si>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</si>
  <si>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</si>
  <si>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</si>
  <si>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</si>
  <si>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</si>
  <si>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</si>
  <si>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</si>
  <si>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</si>
  <si>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</si>
  <si>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</si>
  <si>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</si>
  <si>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</si>
  <si>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</si>
  <si>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</si>
  <si>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</si>
  <si>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</si>
  <si>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</si>
  <si>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</si>
  <si>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</si>
  <si>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</si>
  <si>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</si>
  <si>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</si>
  <si>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</si>
  <si>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</si>
  <si>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</si>
  <si>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</si>
  <si>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</si>
  <si>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</si>
  <si>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</si>
  <si>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</si>
  <si>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</si>
  <si>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</si>
  <si>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</si>
  <si>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</si>
  <si>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</si>
  <si>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</si>
  <si>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</si>
  <si>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</si>
  <si>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</si>
  <si>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</si>
  <si>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</si>
  <si>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</si>
  <si>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</si>
  <si>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</si>
  <si>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</si>
  <si>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</si>
  <si>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</si>
  <si>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</si>
  <si>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</si>
  <si>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</si>
  <si>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</si>
  <si>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</si>
  <si>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</si>
  <si>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</si>
  <si>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</si>
  <si>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</si>
  <si>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</si>
  <si>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</si>
  <si>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</si>
  <si>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</si>
  <si>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</si>
  <si>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</si>
  <si>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</si>
  <si>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</si>
  <si>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</si>
  <si>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</si>
  <si>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</si>
  <si>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</si>
  <si>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</si>
  <si>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</si>
  <si>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</si>
  <si>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</si>
  <si>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</si>
  <si>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</si>
  <si>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</si>
  <si>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</si>
  <si>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</si>
  <si>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</si>
  <si>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</si>
  <si>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</si>
  <si>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</si>
  <si>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</si>
  <si>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</si>
  <si>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</si>
  <si>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</si>
  <si>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山形県　大蔵村</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</si>
  <si>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</si>
  <si>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</si>
  <si>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</si>
  <si>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</si>
  <si>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</si>
  <si>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</si>
  <si>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</si>
  <si>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</si>
  <si>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</si>
  <si>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</si>
  <si>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</si>
  <si>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</si>
  <si>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</si>
  <si>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</si>
  <si>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</si>
  <si>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</si>
  <si>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</si>
  <si>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①収益的収支比率　　　　　　　　　　　　　　　　　　　
　令和元年度においては開閉栓手数料の新設や修繕費用の抑制が図られた一方、有収水量の落ち込みに伴い料金収入が減となり、数値の大幅な改善には至らなかった。
今後は維持管理費用の削減努力と併せ、住民の理解を得ながらの経営戦略見直しによる収益確保を図っていきたい。　　　　　　　　　　　　　　　　　　
④企業債残高対給水収益比率　　　　　　　　　　　　　
　令和元年度においては大規模事業として浄水場の整備工事が実施されたところであり、企業債借入額が増加した。と同時に料金収入の減も重なったため、類似団体に比べ数値が悪化することとなった。
　当該工事の完了後は大規模な建設事業は予定されていないため、以後の数値は緩やかに改善されるものと考えられる。今後は優先順位を明確にした修繕及び更新に努め改善を図っていきたい。　　　　　　　　　　　　　　　　　　　　　　　　　　⑤料金回収率　　　　　　　　　　　　　　　　　　　　　　
　緩やかな改善傾向にあるものの、一般会計繰入金への依存が続いている。近年は類似団体平均値を下回っている状況が続いている点を受け止め、給水原価の圧縮や料金徴収の徹底を推進していく。　　　　　　　　　　　　　　　　　　　　　　　　　　　　　　　　　　　　　　　　　　　　⑥給水原価　　　　　　　　　　　　　　　　　　　　　
　類似団体平均値を上回っており、効率的な水供給の余地があると考える。経費削減や有収水量確保等の改善策をいま一度推進する必要があると考える。　　　　　　　　　　　　　　　　　　　　　　　　　　　　　　　　　　　　　　　　　　　⑦施設利用率　　　　　　　　　　　　　　　　　　　　
　施設利用率は65%前後であり、類似団体に比べ施設能力の余剰は少なく済んでいる状況である。各施設の稼働記録の精査や近隣事業者との広域連携検討を通じ、現有の施設能力の十分な発揮、あるいは適切な設備投資について検討していきたい。　　　　　　　　　　　　　
⑧有収率　　　　　　　　　　　　　　　　　　　　　　　　
　類似団体平均値を下回っており、施設の稼動状況が収益に70%程度しか反映されていない。漏水防止の周知や無収水量の原因特定など、有収率改善の方策を検討していきたい。　　　　　　　　　　　　　　　　　　　　　　　　　　　</t>
    <rPh sb="1" eb="4">
      <t>シュウエキテキ</t>
    </rPh>
    <rPh sb="4" eb="6">
      <t>シュウシ</t>
    </rPh>
    <rPh sb="6" eb="8">
      <t>ヒリツ</t>
    </rPh>
    <rPh sb="29" eb="31">
      <t>レイワ</t>
    </rPh>
    <rPh sb="31" eb="33">
      <t>ガンネン</t>
    </rPh>
    <rPh sb="33" eb="34">
      <t>ド</t>
    </rPh>
    <rPh sb="39" eb="41">
      <t>カイヘイ</t>
    </rPh>
    <rPh sb="41" eb="42">
      <t>セン</t>
    </rPh>
    <rPh sb="42" eb="45">
      <t>テスウリョウ</t>
    </rPh>
    <rPh sb="46" eb="48">
      <t>シンセツ</t>
    </rPh>
    <rPh sb="49" eb="51">
      <t>シュウゼン</t>
    </rPh>
    <rPh sb="51" eb="53">
      <t>ヒヨウ</t>
    </rPh>
    <rPh sb="54" eb="56">
      <t>ヨクセイ</t>
    </rPh>
    <rPh sb="57" eb="58">
      <t>ハカ</t>
    </rPh>
    <rPh sb="61" eb="63">
      <t>イッポウ</t>
    </rPh>
    <rPh sb="64" eb="66">
      <t>ユウシュウ</t>
    </rPh>
    <rPh sb="66" eb="68">
      <t>スイリョウ</t>
    </rPh>
    <rPh sb="69" eb="70">
      <t>オ</t>
    </rPh>
    <rPh sb="71" eb="72">
      <t>コ</t>
    </rPh>
    <rPh sb="74" eb="75">
      <t>トモナ</t>
    </rPh>
    <rPh sb="76" eb="78">
      <t>リョウキン</t>
    </rPh>
    <rPh sb="78" eb="80">
      <t>シュウニュウ</t>
    </rPh>
    <rPh sb="81" eb="82">
      <t>ゲン</t>
    </rPh>
    <rPh sb="86" eb="88">
      <t>スウチ</t>
    </rPh>
    <rPh sb="89" eb="90">
      <t>オオ</t>
    </rPh>
    <rPh sb="90" eb="91">
      <t>ハバ</t>
    </rPh>
    <rPh sb="92" eb="94">
      <t>カイゼン</t>
    </rPh>
    <rPh sb="96" eb="97">
      <t>イタ</t>
    </rPh>
    <rPh sb="104" eb="106">
      <t>コンゴ</t>
    </rPh>
    <rPh sb="107" eb="109">
      <t>イジ</t>
    </rPh>
    <rPh sb="109" eb="111">
      <t>カンリ</t>
    </rPh>
    <rPh sb="111" eb="113">
      <t>ヒヨウ</t>
    </rPh>
    <rPh sb="114" eb="116">
      <t>サクゲン</t>
    </rPh>
    <rPh sb="116" eb="118">
      <t>ドリョク</t>
    </rPh>
    <rPh sb="119" eb="120">
      <t>アワ</t>
    </rPh>
    <rPh sb="122" eb="124">
      <t>ジュウミン</t>
    </rPh>
    <rPh sb="125" eb="127">
      <t>リカイ</t>
    </rPh>
    <rPh sb="128" eb="129">
      <t>エ</t>
    </rPh>
    <rPh sb="133" eb="135">
      <t>ケイエイ</t>
    </rPh>
    <rPh sb="135" eb="137">
      <t>センリャク</t>
    </rPh>
    <rPh sb="137" eb="139">
      <t>ミナオ</t>
    </rPh>
    <rPh sb="143" eb="145">
      <t>シュウエキ</t>
    </rPh>
    <rPh sb="145" eb="147">
      <t>カクホ</t>
    </rPh>
    <rPh sb="148" eb="149">
      <t>ハカ</t>
    </rPh>
    <rPh sb="176" eb="178">
      <t>キギョウ</t>
    </rPh>
    <rPh sb="178" eb="179">
      <t>サイ</t>
    </rPh>
    <rPh sb="179" eb="181">
      <t>ザンダカ</t>
    </rPh>
    <rPh sb="181" eb="182">
      <t>タイ</t>
    </rPh>
    <rPh sb="182" eb="184">
      <t>キュウスイ</t>
    </rPh>
    <rPh sb="184" eb="186">
      <t>シュウエキ</t>
    </rPh>
    <rPh sb="186" eb="188">
      <t>ヒリツ</t>
    </rPh>
    <rPh sb="203" eb="205">
      <t>レイワ</t>
    </rPh>
    <rPh sb="205" eb="207">
      <t>ガンネン</t>
    </rPh>
    <rPh sb="207" eb="208">
      <t>ド</t>
    </rPh>
    <rPh sb="213" eb="216">
      <t>ダイキボ</t>
    </rPh>
    <rPh sb="216" eb="218">
      <t>ジギョウ</t>
    </rPh>
    <rPh sb="221" eb="223">
      <t>ジョウスイ</t>
    </rPh>
    <rPh sb="223" eb="224">
      <t>ジョウ</t>
    </rPh>
    <rPh sb="225" eb="227">
      <t>セイビ</t>
    </rPh>
    <rPh sb="227" eb="229">
      <t>コウジ</t>
    </rPh>
    <rPh sb="230" eb="232">
      <t>ジッシ</t>
    </rPh>
    <rPh sb="242" eb="244">
      <t>キギョウ</t>
    </rPh>
    <rPh sb="244" eb="245">
      <t>サイ</t>
    </rPh>
    <rPh sb="245" eb="247">
      <t>カリイ</t>
    </rPh>
    <rPh sb="247" eb="248">
      <t>ガク</t>
    </rPh>
    <rPh sb="249" eb="251">
      <t>ゾウカ</t>
    </rPh>
    <rPh sb="255" eb="257">
      <t>ドウジ</t>
    </rPh>
    <rPh sb="258" eb="260">
      <t>リョウキン</t>
    </rPh>
    <rPh sb="260" eb="262">
      <t>シュウニュウ</t>
    </rPh>
    <rPh sb="263" eb="264">
      <t>ゲン</t>
    </rPh>
    <rPh sb="265" eb="266">
      <t>カサ</t>
    </rPh>
    <rPh sb="272" eb="274">
      <t>ルイジ</t>
    </rPh>
    <rPh sb="274" eb="276">
      <t>ダンタイ</t>
    </rPh>
    <rPh sb="277" eb="278">
      <t>クラ</t>
    </rPh>
    <rPh sb="279" eb="281">
      <t>スウチ</t>
    </rPh>
    <rPh sb="282" eb="284">
      <t>アッカ</t>
    </rPh>
    <rPh sb="295" eb="297">
      <t>トウガイ</t>
    </rPh>
    <rPh sb="297" eb="299">
      <t>コウジ</t>
    </rPh>
    <rPh sb="300" eb="302">
      <t>カンリョウ</t>
    </rPh>
    <rPh sb="302" eb="303">
      <t>ゴ</t>
    </rPh>
    <rPh sb="304" eb="307">
      <t>ダイキボ</t>
    </rPh>
    <rPh sb="308" eb="310">
      <t>ケンセツ</t>
    </rPh>
    <rPh sb="310" eb="312">
      <t>ジギョウ</t>
    </rPh>
    <rPh sb="313" eb="315">
      <t>ヨテイ</t>
    </rPh>
    <rPh sb="324" eb="326">
      <t>イゴ</t>
    </rPh>
    <rPh sb="327" eb="329">
      <t>スウチ</t>
    </rPh>
    <rPh sb="330" eb="331">
      <t>ユル</t>
    </rPh>
    <rPh sb="334" eb="336">
      <t>カイゼン</t>
    </rPh>
    <rPh sb="342" eb="343">
      <t>カンガ</t>
    </rPh>
    <rPh sb="348" eb="350">
      <t>コンゴ</t>
    </rPh>
    <rPh sb="351" eb="353">
      <t>ユウセン</t>
    </rPh>
    <rPh sb="353" eb="355">
      <t>ジュンイ</t>
    </rPh>
    <rPh sb="356" eb="358">
      <t>メイカク</t>
    </rPh>
    <rPh sb="361" eb="363">
      <t>シュウゼン</t>
    </rPh>
    <rPh sb="363" eb="364">
      <t>オヨ</t>
    </rPh>
    <rPh sb="365" eb="367">
      <t>コウシン</t>
    </rPh>
    <rPh sb="368" eb="369">
      <t>ツト</t>
    </rPh>
    <rPh sb="370" eb="372">
      <t>カイゼン</t>
    </rPh>
    <rPh sb="373" eb="374">
      <t>ハカ</t>
    </rPh>
    <rPh sb="408" eb="410">
      <t>リョウキン</t>
    </rPh>
    <rPh sb="410" eb="412">
      <t>カイシュウ</t>
    </rPh>
    <rPh sb="412" eb="413">
      <t>リツ</t>
    </rPh>
    <rPh sb="437" eb="438">
      <t>ユル</t>
    </rPh>
    <rPh sb="441" eb="443">
      <t>カイゼン</t>
    </rPh>
    <rPh sb="443" eb="445">
      <t>ケイコウ</t>
    </rPh>
    <rPh sb="452" eb="454">
      <t>イッパン</t>
    </rPh>
    <rPh sb="454" eb="456">
      <t>カイケイ</t>
    </rPh>
    <rPh sb="456" eb="458">
      <t>クリイレ</t>
    </rPh>
    <rPh sb="458" eb="459">
      <t>キン</t>
    </rPh>
    <rPh sb="461" eb="463">
      <t>イゾン</t>
    </rPh>
    <rPh sb="464" eb="465">
      <t>ツヅ</t>
    </rPh>
    <rPh sb="470" eb="472">
      <t>キンネン</t>
    </rPh>
    <rPh sb="473" eb="475">
      <t>ルイジ</t>
    </rPh>
    <rPh sb="475" eb="477">
      <t>ダンタイ</t>
    </rPh>
    <rPh sb="477" eb="480">
      <t>ヘイキンチ</t>
    </rPh>
    <rPh sb="481" eb="483">
      <t>シタマワ</t>
    </rPh>
    <rPh sb="487" eb="489">
      <t>ジョウキョウ</t>
    </rPh>
    <rPh sb="490" eb="491">
      <t>ツヅ</t>
    </rPh>
    <rPh sb="495" eb="496">
      <t>テン</t>
    </rPh>
    <rPh sb="497" eb="498">
      <t>ウ</t>
    </rPh>
    <rPh sb="499" eb="500">
      <t>ト</t>
    </rPh>
    <rPh sb="502" eb="504">
      <t>キュウスイ</t>
    </rPh>
    <rPh sb="504" eb="506">
      <t>ゲンカ</t>
    </rPh>
    <rPh sb="507" eb="509">
      <t>アッシュク</t>
    </rPh>
    <rPh sb="510" eb="512">
      <t>リョウキン</t>
    </rPh>
    <rPh sb="512" eb="514">
      <t>チョウシュウ</t>
    </rPh>
    <rPh sb="515" eb="517">
      <t>テッテイ</t>
    </rPh>
    <rPh sb="518" eb="520">
      <t>スイシン</t>
    </rPh>
    <rPh sb="570" eb="572">
      <t>キュウスイ</t>
    </rPh>
    <rPh sb="572" eb="574">
      <t>ゲンカ</t>
    </rPh>
    <rPh sb="597" eb="599">
      <t>ルイジ</t>
    </rPh>
    <rPh sb="599" eb="601">
      <t>ダンタイ</t>
    </rPh>
    <rPh sb="601" eb="603">
      <t>ヘイキン</t>
    </rPh>
    <rPh sb="603" eb="604">
      <t>チ</t>
    </rPh>
    <rPh sb="605" eb="607">
      <t>ウワマワ</t>
    </rPh>
    <rPh sb="612" eb="615">
      <t>コウリツテキ</t>
    </rPh>
    <rPh sb="616" eb="617">
      <t>ミズ</t>
    </rPh>
    <rPh sb="617" eb="619">
      <t>キョウキュウ</t>
    </rPh>
    <rPh sb="620" eb="622">
      <t>ヨチ</t>
    </rPh>
    <rPh sb="626" eb="627">
      <t>カンガ</t>
    </rPh>
    <rPh sb="630" eb="632">
      <t>ケイヒ</t>
    </rPh>
    <rPh sb="632" eb="634">
      <t>サクゲン</t>
    </rPh>
    <rPh sb="635" eb="636">
      <t>ユウ</t>
    </rPh>
    <rPh sb="636" eb="637">
      <t>シュウ</t>
    </rPh>
    <rPh sb="637" eb="639">
      <t>スイリョウ</t>
    </rPh>
    <rPh sb="639" eb="641">
      <t>カクホ</t>
    </rPh>
    <rPh sb="641" eb="642">
      <t>トウ</t>
    </rPh>
    <rPh sb="643" eb="645">
      <t>カイゼン</t>
    </rPh>
    <rPh sb="645" eb="646">
      <t>サク</t>
    </rPh>
    <rPh sb="649" eb="651">
      <t>イチド</t>
    </rPh>
    <rPh sb="651" eb="653">
      <t>スイシン</t>
    </rPh>
    <rPh sb="655" eb="657">
      <t>ヒツヨウ</t>
    </rPh>
    <rPh sb="661" eb="662">
      <t>カンガ</t>
    </rPh>
    <rPh sb="709" eb="711">
      <t>シセツ</t>
    </rPh>
    <rPh sb="711" eb="714">
      <t>リヨウリツ</t>
    </rPh>
    <rPh sb="736" eb="738">
      <t>シセツ</t>
    </rPh>
    <rPh sb="738" eb="740">
      <t>リヨウ</t>
    </rPh>
    <rPh sb="740" eb="741">
      <t>リツ</t>
    </rPh>
    <rPh sb="745" eb="747">
      <t>ゼンゴ</t>
    </rPh>
    <rPh sb="751" eb="753">
      <t>ルイジ</t>
    </rPh>
    <rPh sb="753" eb="755">
      <t>ダンタイ</t>
    </rPh>
    <rPh sb="756" eb="757">
      <t>クラ</t>
    </rPh>
    <rPh sb="758" eb="760">
      <t>シセツ</t>
    </rPh>
    <rPh sb="760" eb="762">
      <t>ノウリョク</t>
    </rPh>
    <rPh sb="763" eb="765">
      <t>ヨジョウ</t>
    </rPh>
    <rPh sb="766" eb="767">
      <t>スク</t>
    </rPh>
    <rPh sb="769" eb="770">
      <t>ス</t>
    </rPh>
    <rPh sb="774" eb="776">
      <t>ジョウキョウ</t>
    </rPh>
    <rPh sb="780" eb="783">
      <t>カクシセツ</t>
    </rPh>
    <rPh sb="784" eb="786">
      <t>カドウ</t>
    </rPh>
    <rPh sb="786" eb="788">
      <t>キロク</t>
    </rPh>
    <rPh sb="789" eb="791">
      <t>セイサ</t>
    </rPh>
    <rPh sb="792" eb="794">
      <t>キンリン</t>
    </rPh>
    <rPh sb="794" eb="797">
      <t>ジギョウシャ</t>
    </rPh>
    <rPh sb="799" eb="801">
      <t>コウイキ</t>
    </rPh>
    <rPh sb="801" eb="803">
      <t>レンケイ</t>
    </rPh>
    <rPh sb="803" eb="805">
      <t>ケントウ</t>
    </rPh>
    <rPh sb="806" eb="807">
      <t>ツウ</t>
    </rPh>
    <rPh sb="809" eb="811">
      <t>ゲンユウ</t>
    </rPh>
    <rPh sb="812" eb="814">
      <t>シセツ</t>
    </rPh>
    <rPh sb="814" eb="816">
      <t>ノウリョク</t>
    </rPh>
    <rPh sb="817" eb="819">
      <t>ジュウブン</t>
    </rPh>
    <rPh sb="820" eb="822">
      <t>ハッキ</t>
    </rPh>
    <rPh sb="827" eb="829">
      <t>テキセツ</t>
    </rPh>
    <rPh sb="830" eb="832">
      <t>セツビ</t>
    </rPh>
    <rPh sb="832" eb="834">
      <t>トウシ</t>
    </rPh>
    <rPh sb="838" eb="840">
      <t>ケントウ</t>
    </rPh>
    <rPh sb="862" eb="863">
      <t>ユウ</t>
    </rPh>
    <rPh sb="863" eb="864">
      <t>シュウ</t>
    </rPh>
    <rPh sb="864" eb="865">
      <t>リツ</t>
    </rPh>
    <rPh sb="891" eb="893">
      <t>ルイジ</t>
    </rPh>
    <rPh sb="893" eb="895">
      <t>ダンタイ</t>
    </rPh>
    <rPh sb="895" eb="897">
      <t>ヘイキン</t>
    </rPh>
    <rPh sb="897" eb="898">
      <t>チ</t>
    </rPh>
    <rPh sb="899" eb="901">
      <t>シタマワ</t>
    </rPh>
    <rPh sb="906" eb="908">
      <t>シセツ</t>
    </rPh>
    <rPh sb="909" eb="911">
      <t>カドウ</t>
    </rPh>
    <rPh sb="911" eb="913">
      <t>ジョウキョウ</t>
    </rPh>
    <rPh sb="914" eb="916">
      <t>シュウエキ</t>
    </rPh>
    <rPh sb="920" eb="922">
      <t>テイド</t>
    </rPh>
    <rPh sb="924" eb="926">
      <t>ハンエイ</t>
    </rPh>
    <rPh sb="933" eb="935">
      <t>ロウスイ</t>
    </rPh>
    <rPh sb="935" eb="937">
      <t>ボウシ</t>
    </rPh>
    <rPh sb="938" eb="940">
      <t>シュウチ</t>
    </rPh>
    <rPh sb="941" eb="942">
      <t>ム</t>
    </rPh>
    <rPh sb="942" eb="943">
      <t>シュウ</t>
    </rPh>
    <rPh sb="943" eb="945">
      <t>スイリョウ</t>
    </rPh>
    <rPh sb="946" eb="948">
      <t>ゲンイン</t>
    </rPh>
    <rPh sb="948" eb="950">
      <t>トクテイ</t>
    </rPh>
    <rPh sb="955" eb="956">
      <t>リツ</t>
    </rPh>
    <rPh sb="956" eb="958">
      <t>カイゼン</t>
    </rPh>
    <rPh sb="959" eb="961">
      <t>ホウサク</t>
    </rPh>
    <rPh sb="962" eb="964">
      <t>ケントウ</t>
    </rPh>
    <phoneticPr fontId="4"/>
  </si>
  <si>
    <t xml:space="preserve">
　近年は道路改良に伴う水道管移設が断続的に実施されていることもあり、数値の推移にはばらつきがある。このような傾向は今後も続くと見込まれるが、いずれにおいても効果的な更新となるよう注意したい。
　計画的な管路の更新予定はないものの、施設については各種数値の分析を行い、適正な規模・能力の配備を行っていきたい。　
　また、法改正による水道施設台帳及び固定資産台帳の整備を予定しているため、これらの活用によって計画的な施設及び管路の更新を図りたい。　　　　　　</t>
    <rPh sb="3" eb="5">
      <t>キンネン</t>
    </rPh>
    <rPh sb="6" eb="8">
      <t>ドウロ</t>
    </rPh>
    <rPh sb="8" eb="10">
      <t>カイリョウ</t>
    </rPh>
    <rPh sb="11" eb="12">
      <t>トモナ</t>
    </rPh>
    <rPh sb="13" eb="16">
      <t>スイドウカン</t>
    </rPh>
    <rPh sb="16" eb="18">
      <t>イセツ</t>
    </rPh>
    <rPh sb="19" eb="22">
      <t>ダンゾクテキ</t>
    </rPh>
    <rPh sb="23" eb="25">
      <t>ジッシ</t>
    </rPh>
    <rPh sb="36" eb="38">
      <t>スウチ</t>
    </rPh>
    <rPh sb="39" eb="41">
      <t>スイイ</t>
    </rPh>
    <rPh sb="56" eb="58">
      <t>ケイコウ</t>
    </rPh>
    <rPh sb="59" eb="61">
      <t>コンゴ</t>
    </rPh>
    <rPh sb="62" eb="63">
      <t>ツヅ</t>
    </rPh>
    <rPh sb="65" eb="67">
      <t>ミコ</t>
    </rPh>
    <rPh sb="80" eb="83">
      <t>コウカテキ</t>
    </rPh>
    <rPh sb="84" eb="86">
      <t>コウシン</t>
    </rPh>
    <rPh sb="91" eb="93">
      <t>チュウイ</t>
    </rPh>
    <rPh sb="99" eb="102">
      <t>ケイカクテキ</t>
    </rPh>
    <rPh sb="103" eb="105">
      <t>カンロ</t>
    </rPh>
    <rPh sb="106" eb="108">
      <t>コウシン</t>
    </rPh>
    <rPh sb="108" eb="110">
      <t>ヨテイ</t>
    </rPh>
    <rPh sb="117" eb="119">
      <t>シセツ</t>
    </rPh>
    <rPh sb="124" eb="126">
      <t>カクシュ</t>
    </rPh>
    <rPh sb="126" eb="128">
      <t>スウチ</t>
    </rPh>
    <rPh sb="129" eb="131">
      <t>ブンセキ</t>
    </rPh>
    <rPh sb="132" eb="133">
      <t>オコナ</t>
    </rPh>
    <rPh sb="135" eb="137">
      <t>テキセイ</t>
    </rPh>
    <rPh sb="138" eb="140">
      <t>キボ</t>
    </rPh>
    <rPh sb="141" eb="143">
      <t>ノウリョク</t>
    </rPh>
    <rPh sb="144" eb="146">
      <t>ハイビ</t>
    </rPh>
    <rPh sb="147" eb="148">
      <t>オコナ</t>
    </rPh>
    <phoneticPr fontId="4"/>
  </si>
  <si>
    <t>　大蔵村の水道は地理・地形的な要件により、施設の集約や管路の効率化が困難であることから、ハード面での大幅な経営改善は見込みづらい。各種指標の分析と、整備予定である水道施設台帳等により、現有の施設や設備、管路の効果的な更新を実施しコスト削減に努める。
　また、一般会計繰入金への依存が常態化している現状を受け止め、維持管理費用の削減とともに財源確保に努めていく必要がある。令和2年度においては指定給水装置工事事業者に関する事務手数料収入を新設し財源確保に着手したが、今後は料金体系の改定についても住民の理解を得ながら検討していきたい。</t>
    <rPh sb="1" eb="3">
      <t>オオクラ</t>
    </rPh>
    <rPh sb="3" eb="4">
      <t>ムラ</t>
    </rPh>
    <rPh sb="5" eb="7">
      <t>スイドウ</t>
    </rPh>
    <rPh sb="8" eb="10">
      <t>チリ</t>
    </rPh>
    <rPh sb="11" eb="13">
      <t>チケイ</t>
    </rPh>
    <rPh sb="13" eb="14">
      <t>テキ</t>
    </rPh>
    <rPh sb="15" eb="17">
      <t>ヨウケン</t>
    </rPh>
    <rPh sb="21" eb="23">
      <t>シセツ</t>
    </rPh>
    <rPh sb="24" eb="26">
      <t>シュウヤク</t>
    </rPh>
    <rPh sb="27" eb="29">
      <t>カンロ</t>
    </rPh>
    <rPh sb="30" eb="33">
      <t>コウリツカ</t>
    </rPh>
    <rPh sb="34" eb="36">
      <t>コンナン</t>
    </rPh>
    <rPh sb="47" eb="48">
      <t>メン</t>
    </rPh>
    <rPh sb="50" eb="52">
      <t>オオハバ</t>
    </rPh>
    <rPh sb="53" eb="55">
      <t>ケイエイ</t>
    </rPh>
    <rPh sb="55" eb="57">
      <t>カイゼン</t>
    </rPh>
    <rPh sb="58" eb="60">
      <t>ミコ</t>
    </rPh>
    <rPh sb="65" eb="67">
      <t>カクシュ</t>
    </rPh>
    <rPh sb="67" eb="69">
      <t>シヒョウ</t>
    </rPh>
    <rPh sb="70" eb="72">
      <t>ブンセキ</t>
    </rPh>
    <rPh sb="74" eb="76">
      <t>セイビ</t>
    </rPh>
    <rPh sb="76" eb="78">
      <t>ヨテイ</t>
    </rPh>
    <rPh sb="81" eb="83">
      <t>スイドウ</t>
    </rPh>
    <rPh sb="83" eb="85">
      <t>シセツ</t>
    </rPh>
    <rPh sb="85" eb="87">
      <t>ダイチョウ</t>
    </rPh>
    <rPh sb="87" eb="88">
      <t>トウ</t>
    </rPh>
    <rPh sb="92" eb="94">
      <t>ゲンユウ</t>
    </rPh>
    <rPh sb="95" eb="97">
      <t>シセツ</t>
    </rPh>
    <rPh sb="98" eb="100">
      <t>セツビ</t>
    </rPh>
    <rPh sb="101" eb="103">
      <t>カンロ</t>
    </rPh>
    <rPh sb="104" eb="107">
      <t>コウカテキ</t>
    </rPh>
    <rPh sb="108" eb="110">
      <t>コウシン</t>
    </rPh>
    <rPh sb="111" eb="113">
      <t>ジッシ</t>
    </rPh>
    <rPh sb="117" eb="119">
      <t>サクゲン</t>
    </rPh>
    <rPh sb="120" eb="121">
      <t>ツト</t>
    </rPh>
    <rPh sb="129" eb="131">
      <t>イッパン</t>
    </rPh>
    <rPh sb="131" eb="133">
      <t>カイケイ</t>
    </rPh>
    <rPh sb="133" eb="135">
      <t>クリイレ</t>
    </rPh>
    <rPh sb="135" eb="136">
      <t>キン</t>
    </rPh>
    <rPh sb="138" eb="140">
      <t>イゾン</t>
    </rPh>
    <rPh sb="141" eb="144">
      <t>ジョウタイカ</t>
    </rPh>
    <rPh sb="148" eb="150">
      <t>ゲンジョウ</t>
    </rPh>
    <rPh sb="151" eb="152">
      <t>ウ</t>
    </rPh>
    <rPh sb="153" eb="154">
      <t>ト</t>
    </rPh>
    <rPh sb="156" eb="158">
      <t>イジ</t>
    </rPh>
    <rPh sb="158" eb="160">
      <t>カンリ</t>
    </rPh>
    <rPh sb="160" eb="162">
      <t>ヒヨウ</t>
    </rPh>
    <rPh sb="163" eb="165">
      <t>サクゲン</t>
    </rPh>
    <rPh sb="169" eb="171">
      <t>ザイゲン</t>
    </rPh>
    <rPh sb="171" eb="173">
      <t>カクホ</t>
    </rPh>
    <rPh sb="174" eb="175">
      <t>ツト</t>
    </rPh>
    <rPh sb="179" eb="181">
      <t>ヒツヨウ</t>
    </rPh>
    <rPh sb="185" eb="187">
      <t>レイワ</t>
    </rPh>
    <rPh sb="189" eb="190">
      <t>ド</t>
    </rPh>
    <rPh sb="195" eb="197">
      <t>シテイ</t>
    </rPh>
    <rPh sb="197" eb="199">
      <t>キュウスイ</t>
    </rPh>
    <rPh sb="199" eb="201">
      <t>ソウチ</t>
    </rPh>
    <rPh sb="201" eb="203">
      <t>コウジ</t>
    </rPh>
    <rPh sb="203" eb="206">
      <t>ジギョウシャ</t>
    </rPh>
    <rPh sb="207" eb="208">
      <t>カン</t>
    </rPh>
    <rPh sb="210" eb="212">
      <t>ジム</t>
    </rPh>
    <rPh sb="212" eb="215">
      <t>テスウリョウ</t>
    </rPh>
    <rPh sb="215" eb="217">
      <t>シュウニュウ</t>
    </rPh>
    <rPh sb="218" eb="220">
      <t>シンセツ</t>
    </rPh>
    <rPh sb="221" eb="223">
      <t>ザイゲン</t>
    </rPh>
    <rPh sb="223" eb="225">
      <t>カクホ</t>
    </rPh>
    <rPh sb="226" eb="228">
      <t>チャクシュ</t>
    </rPh>
    <rPh sb="232" eb="234">
      <t>コンゴ</t>
    </rPh>
    <rPh sb="235" eb="237">
      <t>リョウキン</t>
    </rPh>
    <rPh sb="237" eb="239">
      <t>タイケイ</t>
    </rPh>
    <rPh sb="240" eb="242">
      <t>カイテイ</t>
    </rPh>
    <rPh sb="247" eb="249">
      <t>ジュウミン</t>
    </rPh>
    <rPh sb="250" eb="252">
      <t>リカイ</t>
    </rPh>
    <rPh sb="253" eb="254">
      <t>エ</t>
    </rPh>
    <rPh sb="257" eb="259">
      <t>ケントウ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</si>
</sst>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3" fillId="0" borderId="6"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formatCode="#,##0.00;&quot;△&quot;#,##0.00">
                  <c:v>0</c:v>
                </c:pt>
                <c:pt idx="1">
                  <c:v>0.22</c:v>
                </c:pt>
                <c:pt idx="2">
                  <c:v>0.09</c:v>
                </c:pt>
                <c:pt idx="3">
                  <c:v>0.06</c:v>
                </c:pt>
                <c:pt idx="4">
                  <c:v>0.52</c:v>
                </c:pt>
              </c:numCache>
            </c:numRef>
          </c:val>
          <c:extLst>
            <c:ext xmlns:c16="http://schemas.microsoft.com/office/drawing/2014/chart" uri="{C3380CC4-5D6E-409C-BE32-E72D297353CC}">
              <c16:uniqueId val="{00000000-09E1-4C7D-BE58-CE6C45656DB3}"/>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0.65</c:v>
                </c:pt>
                <c:pt idx="1">
                  <c:v>0.53</c:v>
                </c:pt>
                <c:pt idx="2">
                  <c:v>0.72</c:v>
                </c:pt>
                <c:pt idx="3">
                  <c:v>0.53</c:v>
                </c:pt>
                <c:pt idx="4">
                  <c:v>0.71</c:v>
                </c:pt>
              </c:numCache>
            </c:numRef>
          </c:val>
          <c:smooth val="0"/>
          <c:extLst>
            <c:ext xmlns:c16="http://schemas.microsoft.com/office/drawing/2014/chart" uri="{C3380CC4-5D6E-409C-BE32-E72D297353CC}">
              <c16:uniqueId val="{00000001-09E1-4C7D-BE58-CE6C45656DB3}"/>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67.59</c:v>
                </c:pt>
                <c:pt idx="1">
                  <c:v>65.349999999999994</c:v>
                </c:pt>
                <c:pt idx="2">
                  <c:v>64.260000000000005</c:v>
                </c:pt>
                <c:pt idx="3">
                  <c:v>67.319999999999993</c:v>
                </c:pt>
                <c:pt idx="4">
                  <c:v>65.39</c:v>
                </c:pt>
              </c:numCache>
            </c:numRef>
          </c:val>
          <c:extLst>
            <c:ext xmlns:c16="http://schemas.microsoft.com/office/drawing/2014/chart" uri="{C3380CC4-5D6E-409C-BE32-E72D297353CC}">
              <c16:uniqueId val="{00000000-F2FB-496D-BAB4-03935845E90C}"/>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57.29</c:v>
                </c:pt>
                <c:pt idx="1">
                  <c:v>55.9</c:v>
                </c:pt>
                <c:pt idx="2">
                  <c:v>57.3</c:v>
                </c:pt>
                <c:pt idx="3">
                  <c:v>56.76</c:v>
                </c:pt>
                <c:pt idx="4">
                  <c:v>56.04</c:v>
                </c:pt>
              </c:numCache>
            </c:numRef>
          </c:val>
          <c:smooth val="0"/>
          <c:extLst>
            <c:ext xmlns:c16="http://schemas.microsoft.com/office/drawing/2014/chart" uri="{C3380CC4-5D6E-409C-BE32-E72D297353CC}">
              <c16:uniqueId val="{00000001-F2FB-496D-BAB4-03935845E90C}"/>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57.65</c:v>
                </c:pt>
                <c:pt idx="1">
                  <c:v>70.25</c:v>
                </c:pt>
                <c:pt idx="2">
                  <c:v>70.91</c:v>
                </c:pt>
                <c:pt idx="3">
                  <c:v>72.02</c:v>
                </c:pt>
                <c:pt idx="4">
                  <c:v>67.739999999999995</c:v>
                </c:pt>
              </c:numCache>
            </c:numRef>
          </c:val>
          <c:extLst>
            <c:ext xmlns:c16="http://schemas.microsoft.com/office/drawing/2014/chart" uri="{C3380CC4-5D6E-409C-BE32-E72D297353CC}">
              <c16:uniqueId val="{00000000-8CAB-4887-9D5F-B8B83FC7B0B5}"/>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73.69</c:v>
                </c:pt>
                <c:pt idx="1">
                  <c:v>73.28</c:v>
                </c:pt>
                <c:pt idx="2">
                  <c:v>72.42</c:v>
                </c:pt>
                <c:pt idx="3">
                  <c:v>73.069999999999993</c:v>
                </c:pt>
                <c:pt idx="4">
                  <c:v>72.78</c:v>
                </c:pt>
              </c:numCache>
            </c:numRef>
          </c:val>
          <c:smooth val="0"/>
          <c:extLst>
            <c:ext xmlns:c16="http://schemas.microsoft.com/office/drawing/2014/chart" uri="{C3380CC4-5D6E-409C-BE32-E72D297353CC}">
              <c16:uniqueId val="{00000001-8CAB-4887-9D5F-B8B83FC7B0B5}"/>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75.52</c:v>
                </c:pt>
                <c:pt idx="1">
                  <c:v>77.900000000000006</c:v>
                </c:pt>
                <c:pt idx="2">
                  <c:v>76.900000000000006</c:v>
                </c:pt>
                <c:pt idx="3">
                  <c:v>77.790000000000006</c:v>
                </c:pt>
                <c:pt idx="4">
                  <c:v>77.81</c:v>
                </c:pt>
              </c:numCache>
            </c:numRef>
          </c:val>
          <c:extLst>
            <c:ext xmlns:c16="http://schemas.microsoft.com/office/drawing/2014/chart" uri="{C3380CC4-5D6E-409C-BE32-E72D297353CC}">
              <c16:uniqueId val="{00000000-2FD5-4191-ACEC-822D5D6DF7DF}"/>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76.27</c:v>
                </c:pt>
                <c:pt idx="1">
                  <c:v>77.56</c:v>
                </c:pt>
                <c:pt idx="2">
                  <c:v>78.510000000000005</c:v>
                </c:pt>
                <c:pt idx="3">
                  <c:v>77.91</c:v>
                </c:pt>
                <c:pt idx="4">
                  <c:v>79.099999999999994</c:v>
                </c:pt>
              </c:numCache>
            </c:numRef>
          </c:val>
          <c:smooth val="0"/>
          <c:extLst>
            <c:ext xmlns:c16="http://schemas.microsoft.com/office/drawing/2014/chart" uri="{C3380CC4-5D6E-409C-BE32-E72D297353CC}">
              <c16:uniqueId val="{00000001-2FD5-4191-ACEC-822D5D6DF7DF}"/>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F89-4442-93F3-203A464EFA1F}"/>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F89-4442-93F3-203A464EFA1F}"/>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043-4359-A15B-AB07E190F637}"/>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043-4359-A15B-AB07E190F637}"/>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3F9-4B11-B6C8-C6EF15BDFBE7}"/>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3F9-4B11-B6C8-C6EF15BDFBE7}"/>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931-4CC0-AAC9-0E08858B4C53}"/>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931-4CC0-AAC9-0E08858B4C53}"/>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1115.56</c:v>
                </c:pt>
                <c:pt idx="1">
                  <c:v>1055.43</c:v>
                </c:pt>
                <c:pt idx="2">
                  <c:v>1088.54</c:v>
                </c:pt>
                <c:pt idx="3">
                  <c:v>1075.6300000000001</c:v>
                </c:pt>
                <c:pt idx="4">
                  <c:v>1289.8800000000001</c:v>
                </c:pt>
              </c:numCache>
            </c:numRef>
          </c:val>
          <c:extLst>
            <c:ext xmlns:c16="http://schemas.microsoft.com/office/drawing/2014/chart" uri="{C3380CC4-5D6E-409C-BE32-E72D297353CC}">
              <c16:uniqueId val="{00000000-43E1-4597-A07B-2602F1646A03}"/>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1134.67</c:v>
                </c:pt>
                <c:pt idx="1">
                  <c:v>1144.79</c:v>
                </c:pt>
                <c:pt idx="2">
                  <c:v>1061.58</c:v>
                </c:pt>
                <c:pt idx="3">
                  <c:v>1007.7</c:v>
                </c:pt>
                <c:pt idx="4">
                  <c:v>1018.52</c:v>
                </c:pt>
              </c:numCache>
            </c:numRef>
          </c:val>
          <c:smooth val="0"/>
          <c:extLst>
            <c:ext xmlns:c16="http://schemas.microsoft.com/office/drawing/2014/chart" uri="{C3380CC4-5D6E-409C-BE32-E72D297353CC}">
              <c16:uniqueId val="{00000001-43E1-4597-A07B-2602F1646A03}"/>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51.63</c:v>
                </c:pt>
                <c:pt idx="1">
                  <c:v>48.94</c:v>
                </c:pt>
                <c:pt idx="2">
                  <c:v>50.8</c:v>
                </c:pt>
                <c:pt idx="3">
                  <c:v>52.7</c:v>
                </c:pt>
                <c:pt idx="4">
                  <c:v>54.26</c:v>
                </c:pt>
              </c:numCache>
            </c:numRef>
          </c:val>
          <c:extLst>
            <c:ext xmlns:c16="http://schemas.microsoft.com/office/drawing/2014/chart" uri="{C3380CC4-5D6E-409C-BE32-E72D297353CC}">
              <c16:uniqueId val="{00000000-C432-4AFA-B0E5-9F458A31C94B}"/>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40.6</c:v>
                </c:pt>
                <c:pt idx="1">
                  <c:v>56.04</c:v>
                </c:pt>
                <c:pt idx="2">
                  <c:v>58.52</c:v>
                </c:pt>
                <c:pt idx="3">
                  <c:v>59.22</c:v>
                </c:pt>
                <c:pt idx="4">
                  <c:v>58.79</c:v>
                </c:pt>
              </c:numCache>
            </c:numRef>
          </c:val>
          <c:smooth val="0"/>
          <c:extLst>
            <c:ext xmlns:c16="http://schemas.microsoft.com/office/drawing/2014/chart" uri="{C3380CC4-5D6E-409C-BE32-E72D297353CC}">
              <c16:uniqueId val="{00000001-C432-4AFA-B0E5-9F458A31C94B}"/>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325.5</c:v>
                </c:pt>
                <c:pt idx="1">
                  <c:v>337.88</c:v>
                </c:pt>
                <c:pt idx="2">
                  <c:v>327.84</c:v>
                </c:pt>
                <c:pt idx="3">
                  <c:v>312.47000000000003</c:v>
                </c:pt>
                <c:pt idx="4">
                  <c:v>315.08999999999997</c:v>
                </c:pt>
              </c:numCache>
            </c:numRef>
          </c:val>
          <c:extLst>
            <c:ext xmlns:c16="http://schemas.microsoft.com/office/drawing/2014/chart" uri="{C3380CC4-5D6E-409C-BE32-E72D297353CC}">
              <c16:uniqueId val="{00000000-1AC2-4F00-A28E-72BCFE7AC2EA}"/>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440.03</c:v>
                </c:pt>
                <c:pt idx="1">
                  <c:v>304.35000000000002</c:v>
                </c:pt>
                <c:pt idx="2">
                  <c:v>296.3</c:v>
                </c:pt>
                <c:pt idx="3">
                  <c:v>292.89999999999998</c:v>
                </c:pt>
                <c:pt idx="4">
                  <c:v>298.25</c:v>
                </c:pt>
              </c:numCache>
            </c:numRef>
          </c:val>
          <c:smooth val="0"/>
          <c:extLst>
            <c:ext xmlns:c16="http://schemas.microsoft.com/office/drawing/2014/chart" uri="{C3380CC4-5D6E-409C-BE32-E72D297353CC}">
              <c16:uniqueId val="{00000001-1AC2-4F00-A28E-72BCFE7AC2EA}"/>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【1,084.05】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【73.31】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【300.47】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【53.46】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28" zoomScale="80" zoomScaleNormal="8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1" t="str">
        <f>データ!H6</f>
        <v>山形県　大蔵村</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8" t="s">
        <v>1</v>
      </c>
      <c r="C7" s="78"/>
      <c r="D7" s="78"/>
      <c r="E7" s="78"/>
      <c r="F7" s="78"/>
      <c r="G7" s="78"/>
      <c r="H7" s="78"/>
      <c r="I7" s="78" t="s">
        <v>2</v>
      </c>
      <c r="J7" s="78"/>
      <c r="K7" s="78"/>
      <c r="L7" s="78"/>
      <c r="M7" s="78"/>
      <c r="N7" s="78"/>
      <c r="O7" s="78"/>
      <c r="P7" s="78" t="s">
        <v>3</v>
      </c>
      <c r="Q7" s="78"/>
      <c r="R7" s="78"/>
      <c r="S7" s="78"/>
      <c r="T7" s="78"/>
      <c r="U7" s="78"/>
      <c r="V7" s="78"/>
      <c r="W7" s="78" t="s">
        <v>4</v>
      </c>
      <c r="X7" s="78"/>
      <c r="Y7" s="78"/>
      <c r="Z7" s="78"/>
      <c r="AA7" s="78"/>
      <c r="AB7" s="78"/>
      <c r="AC7" s="78"/>
      <c r="AD7" s="78" t="s">
        <v>5</v>
      </c>
      <c r="AE7" s="78"/>
      <c r="AF7" s="78"/>
      <c r="AG7" s="78"/>
      <c r="AH7" s="78"/>
      <c r="AI7" s="78"/>
      <c r="AJ7" s="78"/>
      <c r="AK7" s="2"/>
      <c r="AL7" s="78" t="s">
        <v>6</v>
      </c>
      <c r="AM7" s="78"/>
      <c r="AN7" s="78"/>
      <c r="AO7" s="78"/>
      <c r="AP7" s="78"/>
      <c r="AQ7" s="78"/>
      <c r="AR7" s="78"/>
      <c r="AS7" s="78"/>
      <c r="AT7" s="78" t="s">
        <v>7</v>
      </c>
      <c r="AU7" s="78"/>
      <c r="AV7" s="78"/>
      <c r="AW7" s="78"/>
      <c r="AX7" s="78"/>
      <c r="AY7" s="78"/>
      <c r="AZ7" s="78"/>
      <c r="BA7" s="78"/>
      <c r="BB7" s="78" t="s">
        <v>8</v>
      </c>
      <c r="BC7" s="78"/>
      <c r="BD7" s="78"/>
      <c r="BE7" s="78"/>
      <c r="BF7" s="78"/>
      <c r="BG7" s="78"/>
      <c r="BH7" s="78"/>
      <c r="BI7" s="78"/>
      <c r="BJ7" s="3"/>
      <c r="BK7" s="3"/>
      <c r="BL7" s="4" t="s">
        <v>9</v>
      </c>
      <c r="BM7" s="5"/>
      <c r="BN7" s="5"/>
      <c r="BO7" s="5"/>
      <c r="BP7" s="5"/>
      <c r="BQ7" s="5"/>
      <c r="BR7" s="5"/>
      <c r="BS7" s="5"/>
      <c r="BT7" s="5"/>
      <c r="BU7" s="5"/>
      <c r="BV7" s="5"/>
      <c r="BW7" s="5"/>
      <c r="BX7" s="5"/>
      <c r="BY7" s="6"/>
    </row>
    <row r="8" spans="1:78" ht="18.75" customHeight="1" x14ac:dyDescent="0.15">
      <c r="A8" s="2"/>
      <c r="B8" s="79" t="str">
        <f>データ!$I$6</f>
        <v>法非適用</v>
      </c>
      <c r="C8" s="79"/>
      <c r="D8" s="79"/>
      <c r="E8" s="79"/>
      <c r="F8" s="79"/>
      <c r="G8" s="79"/>
      <c r="H8" s="79"/>
      <c r="I8" s="79" t="str">
        <f>データ!$J$6</f>
        <v>水道事業</v>
      </c>
      <c r="J8" s="79"/>
      <c r="K8" s="79"/>
      <c r="L8" s="79"/>
      <c r="M8" s="79"/>
      <c r="N8" s="79"/>
      <c r="O8" s="79"/>
      <c r="P8" s="79" t="str">
        <f>データ!$K$6</f>
        <v>簡易水道事業</v>
      </c>
      <c r="Q8" s="79"/>
      <c r="R8" s="79"/>
      <c r="S8" s="79"/>
      <c r="T8" s="79"/>
      <c r="U8" s="79"/>
      <c r="V8" s="79"/>
      <c r="W8" s="79" t="str">
        <f>データ!$L$6</f>
        <v>D3</v>
      </c>
      <c r="X8" s="79"/>
      <c r="Y8" s="79"/>
      <c r="Z8" s="79"/>
      <c r="AA8" s="79"/>
      <c r="AB8" s="79"/>
      <c r="AC8" s="79"/>
      <c r="AD8" s="79" t="str">
        <f>データ!$M$6</f>
        <v>非設置</v>
      </c>
      <c r="AE8" s="79"/>
      <c r="AF8" s="79"/>
      <c r="AG8" s="79"/>
      <c r="AH8" s="79"/>
      <c r="AI8" s="79"/>
      <c r="AJ8" s="79"/>
      <c r="AK8" s="2"/>
      <c r="AL8" s="73">
        <f>データ!$R$6</f>
        <v>3170</v>
      </c>
      <c r="AM8" s="73"/>
      <c r="AN8" s="73"/>
      <c r="AO8" s="73"/>
      <c r="AP8" s="73"/>
      <c r="AQ8" s="73"/>
      <c r="AR8" s="73"/>
      <c r="AS8" s="73"/>
      <c r="AT8" s="72">
        <f>データ!$S$6</f>
        <v>211.63</v>
      </c>
      <c r="AU8" s="72"/>
      <c r="AV8" s="72"/>
      <c r="AW8" s="72"/>
      <c r="AX8" s="72"/>
      <c r="AY8" s="72"/>
      <c r="AZ8" s="72"/>
      <c r="BA8" s="72"/>
      <c r="BB8" s="72">
        <f>データ!$T$6</f>
        <v>14.98</v>
      </c>
      <c r="BC8" s="72"/>
      <c r="BD8" s="72"/>
      <c r="BE8" s="72"/>
      <c r="BF8" s="72"/>
      <c r="BG8" s="72"/>
      <c r="BH8" s="72"/>
      <c r="BI8" s="72"/>
      <c r="BJ8" s="3"/>
      <c r="BK8" s="3"/>
      <c r="BL8" s="76" t="s">
        <v>10</v>
      </c>
      <c r="BM8" s="77"/>
      <c r="BN8" s="7" t="s">
        <v>11</v>
      </c>
      <c r="BO8" s="8"/>
      <c r="BP8" s="8"/>
      <c r="BQ8" s="8"/>
      <c r="BR8" s="8"/>
      <c r="BS8" s="8"/>
      <c r="BT8" s="8"/>
      <c r="BU8" s="8"/>
      <c r="BV8" s="8"/>
      <c r="BW8" s="8"/>
      <c r="BX8" s="8"/>
      <c r="BY8" s="9"/>
    </row>
    <row r="9" spans="1:78" ht="18.75" customHeight="1" x14ac:dyDescent="0.15">
      <c r="A9" s="2"/>
      <c r="B9" s="78" t="s">
        <v>12</v>
      </c>
      <c r="C9" s="78"/>
      <c r="D9" s="78"/>
      <c r="E9" s="78"/>
      <c r="F9" s="78"/>
      <c r="G9" s="78"/>
      <c r="H9" s="78"/>
      <c r="I9" s="78" t="s">
        <v>13</v>
      </c>
      <c r="J9" s="78"/>
      <c r="K9" s="78"/>
      <c r="L9" s="78"/>
      <c r="M9" s="78"/>
      <c r="N9" s="78"/>
      <c r="O9" s="78"/>
      <c r="P9" s="78" t="s">
        <v>14</v>
      </c>
      <c r="Q9" s="78"/>
      <c r="R9" s="78"/>
      <c r="S9" s="78"/>
      <c r="T9" s="78"/>
      <c r="U9" s="78"/>
      <c r="V9" s="78"/>
      <c r="W9" s="78" t="s">
        <v>15</v>
      </c>
      <c r="X9" s="78"/>
      <c r="Y9" s="78"/>
      <c r="Z9" s="78"/>
      <c r="AA9" s="78"/>
      <c r="AB9" s="78"/>
      <c r="AC9" s="78"/>
      <c r="AD9" s="2"/>
      <c r="AE9" s="2"/>
      <c r="AF9" s="2"/>
      <c r="AG9" s="2"/>
      <c r="AH9" s="3"/>
      <c r="AI9" s="2"/>
      <c r="AJ9" s="2"/>
      <c r="AK9" s="2"/>
      <c r="AL9" s="78" t="s">
        <v>16</v>
      </c>
      <c r="AM9" s="78"/>
      <c r="AN9" s="78"/>
      <c r="AO9" s="78"/>
      <c r="AP9" s="78"/>
      <c r="AQ9" s="78"/>
      <c r="AR9" s="78"/>
      <c r="AS9" s="78"/>
      <c r="AT9" s="78" t="s">
        <v>17</v>
      </c>
      <c r="AU9" s="78"/>
      <c r="AV9" s="78"/>
      <c r="AW9" s="78"/>
      <c r="AX9" s="78"/>
      <c r="AY9" s="78"/>
      <c r="AZ9" s="78"/>
      <c r="BA9" s="78"/>
      <c r="BB9" s="78" t="s">
        <v>18</v>
      </c>
      <c r="BC9" s="78"/>
      <c r="BD9" s="78"/>
      <c r="BE9" s="78"/>
      <c r="BF9" s="78"/>
      <c r="BG9" s="78"/>
      <c r="BH9" s="78"/>
      <c r="BI9" s="78"/>
      <c r="BJ9" s="3"/>
      <c r="BK9" s="3"/>
      <c r="BL9" s="70" t="s">
        <v>19</v>
      </c>
      <c r="BM9" s="71"/>
      <c r="BN9" s="10" t="s">
        <v>20</v>
      </c>
      <c r="BO9" s="11"/>
      <c r="BP9" s="11"/>
      <c r="BQ9" s="11"/>
      <c r="BR9" s="11"/>
      <c r="BS9" s="11"/>
      <c r="BT9" s="11"/>
      <c r="BU9" s="11"/>
      <c r="BV9" s="11"/>
      <c r="BW9" s="11"/>
      <c r="BX9" s="11"/>
      <c r="BY9" s="12"/>
    </row>
    <row r="10" spans="1:78" ht="18.75" customHeight="1" x14ac:dyDescent="0.15">
      <c r="A10" s="2"/>
      <c r="B10" s="72" t="str">
        <f>データ!$N$6</f>
        <v>-</v>
      </c>
      <c r="C10" s="72"/>
      <c r="D10" s="72"/>
      <c r="E10" s="72"/>
      <c r="F10" s="72"/>
      <c r="G10" s="72"/>
      <c r="H10" s="72"/>
      <c r="I10" s="72" t="str">
        <f>データ!$O$6</f>
        <v>該当数値なし</v>
      </c>
      <c r="J10" s="72"/>
      <c r="K10" s="72"/>
      <c r="L10" s="72"/>
      <c r="M10" s="72"/>
      <c r="N10" s="72"/>
      <c r="O10" s="72"/>
      <c r="P10" s="72">
        <f>データ!$P$6</f>
        <v>97.58</v>
      </c>
      <c r="Q10" s="72"/>
      <c r="R10" s="72"/>
      <c r="S10" s="72"/>
      <c r="T10" s="72"/>
      <c r="U10" s="72"/>
      <c r="V10" s="72"/>
      <c r="W10" s="73">
        <f>データ!$Q$6</f>
        <v>3300</v>
      </c>
      <c r="X10" s="73"/>
      <c r="Y10" s="73"/>
      <c r="Z10" s="73"/>
      <c r="AA10" s="73"/>
      <c r="AB10" s="73"/>
      <c r="AC10" s="73"/>
      <c r="AD10" s="2"/>
      <c r="AE10" s="2"/>
      <c r="AF10" s="2"/>
      <c r="AG10" s="2"/>
      <c r="AH10" s="2"/>
      <c r="AI10" s="2"/>
      <c r="AJ10" s="2"/>
      <c r="AK10" s="2"/>
      <c r="AL10" s="73">
        <f>データ!$U$6</f>
        <v>3064</v>
      </c>
      <c r="AM10" s="73"/>
      <c r="AN10" s="73"/>
      <c r="AO10" s="73"/>
      <c r="AP10" s="73"/>
      <c r="AQ10" s="73"/>
      <c r="AR10" s="73"/>
      <c r="AS10" s="73"/>
      <c r="AT10" s="72">
        <f>データ!$V$6</f>
        <v>6.83</v>
      </c>
      <c r="AU10" s="72"/>
      <c r="AV10" s="72"/>
      <c r="AW10" s="72"/>
      <c r="AX10" s="72"/>
      <c r="AY10" s="72"/>
      <c r="AZ10" s="72"/>
      <c r="BA10" s="72"/>
      <c r="BB10" s="72">
        <f>データ!$W$6</f>
        <v>448.61</v>
      </c>
      <c r="BC10" s="72"/>
      <c r="BD10" s="72"/>
      <c r="BE10" s="72"/>
      <c r="BF10" s="72"/>
      <c r="BG10" s="72"/>
      <c r="BH10" s="72"/>
      <c r="BI10" s="72"/>
      <c r="BJ10" s="2"/>
      <c r="BK10" s="2"/>
      <c r="BL10" s="74" t="s">
        <v>21</v>
      </c>
      <c r="BM10" s="75"/>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4" t="s">
        <v>114</v>
      </c>
      <c r="BM16" s="65"/>
      <c r="BN16" s="65"/>
      <c r="BO16" s="65"/>
      <c r="BP16" s="65"/>
      <c r="BQ16" s="65"/>
      <c r="BR16" s="65"/>
      <c r="BS16" s="65"/>
      <c r="BT16" s="65"/>
      <c r="BU16" s="65"/>
      <c r="BV16" s="65"/>
      <c r="BW16" s="65"/>
      <c r="BX16" s="65"/>
      <c r="BY16" s="65"/>
      <c r="BZ16" s="6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4"/>
      <c r="BM17" s="65"/>
      <c r="BN17" s="65"/>
      <c r="BO17" s="65"/>
      <c r="BP17" s="65"/>
      <c r="BQ17" s="65"/>
      <c r="BR17" s="65"/>
      <c r="BS17" s="65"/>
      <c r="BT17" s="65"/>
      <c r="BU17" s="65"/>
      <c r="BV17" s="65"/>
      <c r="BW17" s="65"/>
      <c r="BX17" s="65"/>
      <c r="BY17" s="65"/>
      <c r="BZ17" s="6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4"/>
      <c r="BM18" s="65"/>
      <c r="BN18" s="65"/>
      <c r="BO18" s="65"/>
      <c r="BP18" s="65"/>
      <c r="BQ18" s="65"/>
      <c r="BR18" s="65"/>
      <c r="BS18" s="65"/>
      <c r="BT18" s="65"/>
      <c r="BU18" s="65"/>
      <c r="BV18" s="65"/>
      <c r="BW18" s="65"/>
      <c r="BX18" s="65"/>
      <c r="BY18" s="65"/>
      <c r="BZ18" s="6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4"/>
      <c r="BM19" s="65"/>
      <c r="BN19" s="65"/>
      <c r="BO19" s="65"/>
      <c r="BP19" s="65"/>
      <c r="BQ19" s="65"/>
      <c r="BR19" s="65"/>
      <c r="BS19" s="65"/>
      <c r="BT19" s="65"/>
      <c r="BU19" s="65"/>
      <c r="BV19" s="65"/>
      <c r="BW19" s="65"/>
      <c r="BX19" s="65"/>
      <c r="BY19" s="65"/>
      <c r="BZ19" s="6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4"/>
      <c r="BM20" s="65"/>
      <c r="BN20" s="65"/>
      <c r="BO20" s="65"/>
      <c r="BP20" s="65"/>
      <c r="BQ20" s="65"/>
      <c r="BR20" s="65"/>
      <c r="BS20" s="65"/>
      <c r="BT20" s="65"/>
      <c r="BU20" s="65"/>
      <c r="BV20" s="65"/>
      <c r="BW20" s="65"/>
      <c r="BX20" s="65"/>
      <c r="BY20" s="65"/>
      <c r="BZ20" s="6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4"/>
      <c r="BM21" s="65"/>
      <c r="BN21" s="65"/>
      <c r="BO21" s="65"/>
      <c r="BP21" s="65"/>
      <c r="BQ21" s="65"/>
      <c r="BR21" s="65"/>
      <c r="BS21" s="65"/>
      <c r="BT21" s="65"/>
      <c r="BU21" s="65"/>
      <c r="BV21" s="65"/>
      <c r="BW21" s="65"/>
      <c r="BX21" s="65"/>
      <c r="BY21" s="65"/>
      <c r="BZ21" s="6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4"/>
      <c r="BM22" s="65"/>
      <c r="BN22" s="65"/>
      <c r="BO22" s="65"/>
      <c r="BP22" s="65"/>
      <c r="BQ22" s="65"/>
      <c r="BR22" s="65"/>
      <c r="BS22" s="65"/>
      <c r="BT22" s="65"/>
      <c r="BU22" s="65"/>
      <c r="BV22" s="65"/>
      <c r="BW22" s="65"/>
      <c r="BX22" s="65"/>
      <c r="BY22" s="65"/>
      <c r="BZ22" s="6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4"/>
      <c r="BM23" s="65"/>
      <c r="BN23" s="65"/>
      <c r="BO23" s="65"/>
      <c r="BP23" s="65"/>
      <c r="BQ23" s="65"/>
      <c r="BR23" s="65"/>
      <c r="BS23" s="65"/>
      <c r="BT23" s="65"/>
      <c r="BU23" s="65"/>
      <c r="BV23" s="65"/>
      <c r="BW23" s="65"/>
      <c r="BX23" s="65"/>
      <c r="BY23" s="65"/>
      <c r="BZ23" s="6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4"/>
      <c r="BM24" s="65"/>
      <c r="BN24" s="65"/>
      <c r="BO24" s="65"/>
      <c r="BP24" s="65"/>
      <c r="BQ24" s="65"/>
      <c r="BR24" s="65"/>
      <c r="BS24" s="65"/>
      <c r="BT24" s="65"/>
      <c r="BU24" s="65"/>
      <c r="BV24" s="65"/>
      <c r="BW24" s="65"/>
      <c r="BX24" s="65"/>
      <c r="BY24" s="65"/>
      <c r="BZ24" s="6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4"/>
      <c r="BM25" s="65"/>
      <c r="BN25" s="65"/>
      <c r="BO25" s="65"/>
      <c r="BP25" s="65"/>
      <c r="BQ25" s="65"/>
      <c r="BR25" s="65"/>
      <c r="BS25" s="65"/>
      <c r="BT25" s="65"/>
      <c r="BU25" s="65"/>
      <c r="BV25" s="65"/>
      <c r="BW25" s="65"/>
      <c r="BX25" s="65"/>
      <c r="BY25" s="65"/>
      <c r="BZ25" s="6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4"/>
      <c r="BM26" s="65"/>
      <c r="BN26" s="65"/>
      <c r="BO26" s="65"/>
      <c r="BP26" s="65"/>
      <c r="BQ26" s="65"/>
      <c r="BR26" s="65"/>
      <c r="BS26" s="65"/>
      <c r="BT26" s="65"/>
      <c r="BU26" s="65"/>
      <c r="BV26" s="65"/>
      <c r="BW26" s="65"/>
      <c r="BX26" s="65"/>
      <c r="BY26" s="65"/>
      <c r="BZ26" s="6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4"/>
      <c r="BM27" s="65"/>
      <c r="BN27" s="65"/>
      <c r="BO27" s="65"/>
      <c r="BP27" s="65"/>
      <c r="BQ27" s="65"/>
      <c r="BR27" s="65"/>
      <c r="BS27" s="65"/>
      <c r="BT27" s="65"/>
      <c r="BU27" s="65"/>
      <c r="BV27" s="65"/>
      <c r="BW27" s="65"/>
      <c r="BX27" s="65"/>
      <c r="BY27" s="65"/>
      <c r="BZ27" s="6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4"/>
      <c r="BM28" s="65"/>
      <c r="BN28" s="65"/>
      <c r="BO28" s="65"/>
      <c r="BP28" s="65"/>
      <c r="BQ28" s="65"/>
      <c r="BR28" s="65"/>
      <c r="BS28" s="65"/>
      <c r="BT28" s="65"/>
      <c r="BU28" s="65"/>
      <c r="BV28" s="65"/>
      <c r="BW28" s="65"/>
      <c r="BX28" s="65"/>
      <c r="BY28" s="65"/>
      <c r="BZ28" s="6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4"/>
      <c r="BM29" s="65"/>
      <c r="BN29" s="65"/>
      <c r="BO29" s="65"/>
      <c r="BP29" s="65"/>
      <c r="BQ29" s="65"/>
      <c r="BR29" s="65"/>
      <c r="BS29" s="65"/>
      <c r="BT29" s="65"/>
      <c r="BU29" s="65"/>
      <c r="BV29" s="65"/>
      <c r="BW29" s="65"/>
      <c r="BX29" s="65"/>
      <c r="BY29" s="65"/>
      <c r="BZ29" s="6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4"/>
      <c r="BM30" s="65"/>
      <c r="BN30" s="65"/>
      <c r="BO30" s="65"/>
      <c r="BP30" s="65"/>
      <c r="BQ30" s="65"/>
      <c r="BR30" s="65"/>
      <c r="BS30" s="65"/>
      <c r="BT30" s="65"/>
      <c r="BU30" s="65"/>
      <c r="BV30" s="65"/>
      <c r="BW30" s="65"/>
      <c r="BX30" s="65"/>
      <c r="BY30" s="65"/>
      <c r="BZ30" s="6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4"/>
      <c r="BM31" s="65"/>
      <c r="BN31" s="65"/>
      <c r="BO31" s="65"/>
      <c r="BP31" s="65"/>
      <c r="BQ31" s="65"/>
      <c r="BR31" s="65"/>
      <c r="BS31" s="65"/>
      <c r="BT31" s="65"/>
      <c r="BU31" s="65"/>
      <c r="BV31" s="65"/>
      <c r="BW31" s="65"/>
      <c r="BX31" s="65"/>
      <c r="BY31" s="65"/>
      <c r="BZ31" s="6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4"/>
      <c r="BM32" s="65"/>
      <c r="BN32" s="65"/>
      <c r="BO32" s="65"/>
      <c r="BP32" s="65"/>
      <c r="BQ32" s="65"/>
      <c r="BR32" s="65"/>
      <c r="BS32" s="65"/>
      <c r="BT32" s="65"/>
      <c r="BU32" s="65"/>
      <c r="BV32" s="65"/>
      <c r="BW32" s="65"/>
      <c r="BX32" s="65"/>
      <c r="BY32" s="65"/>
      <c r="BZ32" s="6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4"/>
      <c r="BM33" s="65"/>
      <c r="BN33" s="65"/>
      <c r="BO33" s="65"/>
      <c r="BP33" s="65"/>
      <c r="BQ33" s="65"/>
      <c r="BR33" s="65"/>
      <c r="BS33" s="65"/>
      <c r="BT33" s="65"/>
      <c r="BU33" s="65"/>
      <c r="BV33" s="65"/>
      <c r="BW33" s="65"/>
      <c r="BX33" s="65"/>
      <c r="BY33" s="65"/>
      <c r="BZ33" s="6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4"/>
      <c r="BM34" s="65"/>
      <c r="BN34" s="65"/>
      <c r="BO34" s="65"/>
      <c r="BP34" s="65"/>
      <c r="BQ34" s="65"/>
      <c r="BR34" s="65"/>
      <c r="BS34" s="65"/>
      <c r="BT34" s="65"/>
      <c r="BU34" s="65"/>
      <c r="BV34" s="65"/>
      <c r="BW34" s="65"/>
      <c r="BX34" s="65"/>
      <c r="BY34" s="65"/>
      <c r="BZ34" s="6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4"/>
      <c r="BM35" s="65"/>
      <c r="BN35" s="65"/>
      <c r="BO35" s="65"/>
      <c r="BP35" s="65"/>
      <c r="BQ35" s="65"/>
      <c r="BR35" s="65"/>
      <c r="BS35" s="65"/>
      <c r="BT35" s="65"/>
      <c r="BU35" s="65"/>
      <c r="BV35" s="65"/>
      <c r="BW35" s="65"/>
      <c r="BX35" s="65"/>
      <c r="BY35" s="65"/>
      <c r="BZ35" s="6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4"/>
      <c r="BM36" s="65"/>
      <c r="BN36" s="65"/>
      <c r="BO36" s="65"/>
      <c r="BP36" s="65"/>
      <c r="BQ36" s="65"/>
      <c r="BR36" s="65"/>
      <c r="BS36" s="65"/>
      <c r="BT36" s="65"/>
      <c r="BU36" s="65"/>
      <c r="BV36" s="65"/>
      <c r="BW36" s="65"/>
      <c r="BX36" s="65"/>
      <c r="BY36" s="65"/>
      <c r="BZ36" s="6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4"/>
      <c r="BM37" s="65"/>
      <c r="BN37" s="65"/>
      <c r="BO37" s="65"/>
      <c r="BP37" s="65"/>
      <c r="BQ37" s="65"/>
      <c r="BR37" s="65"/>
      <c r="BS37" s="65"/>
      <c r="BT37" s="65"/>
      <c r="BU37" s="65"/>
      <c r="BV37" s="65"/>
      <c r="BW37" s="65"/>
      <c r="BX37" s="65"/>
      <c r="BY37" s="65"/>
      <c r="BZ37" s="6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4"/>
      <c r="BM38" s="65"/>
      <c r="BN38" s="65"/>
      <c r="BO38" s="65"/>
      <c r="BP38" s="65"/>
      <c r="BQ38" s="65"/>
      <c r="BR38" s="65"/>
      <c r="BS38" s="65"/>
      <c r="BT38" s="65"/>
      <c r="BU38" s="65"/>
      <c r="BV38" s="65"/>
      <c r="BW38" s="65"/>
      <c r="BX38" s="65"/>
      <c r="BY38" s="65"/>
      <c r="BZ38" s="6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4"/>
      <c r="BM39" s="65"/>
      <c r="BN39" s="65"/>
      <c r="BO39" s="65"/>
      <c r="BP39" s="65"/>
      <c r="BQ39" s="65"/>
      <c r="BR39" s="65"/>
      <c r="BS39" s="65"/>
      <c r="BT39" s="65"/>
      <c r="BU39" s="65"/>
      <c r="BV39" s="65"/>
      <c r="BW39" s="65"/>
      <c r="BX39" s="65"/>
      <c r="BY39" s="65"/>
      <c r="BZ39" s="6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4"/>
      <c r="BM40" s="65"/>
      <c r="BN40" s="65"/>
      <c r="BO40" s="65"/>
      <c r="BP40" s="65"/>
      <c r="BQ40" s="65"/>
      <c r="BR40" s="65"/>
      <c r="BS40" s="65"/>
      <c r="BT40" s="65"/>
      <c r="BU40" s="65"/>
      <c r="BV40" s="65"/>
      <c r="BW40" s="65"/>
      <c r="BX40" s="65"/>
      <c r="BY40" s="65"/>
      <c r="BZ40" s="6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4"/>
      <c r="BM41" s="65"/>
      <c r="BN41" s="65"/>
      <c r="BO41" s="65"/>
      <c r="BP41" s="65"/>
      <c r="BQ41" s="65"/>
      <c r="BR41" s="65"/>
      <c r="BS41" s="65"/>
      <c r="BT41" s="65"/>
      <c r="BU41" s="65"/>
      <c r="BV41" s="65"/>
      <c r="BW41" s="65"/>
      <c r="BX41" s="65"/>
      <c r="BY41" s="65"/>
      <c r="BZ41" s="6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4"/>
      <c r="BM42" s="65"/>
      <c r="BN42" s="65"/>
      <c r="BO42" s="65"/>
      <c r="BP42" s="65"/>
      <c r="BQ42" s="65"/>
      <c r="BR42" s="65"/>
      <c r="BS42" s="65"/>
      <c r="BT42" s="65"/>
      <c r="BU42" s="65"/>
      <c r="BV42" s="65"/>
      <c r="BW42" s="65"/>
      <c r="BX42" s="65"/>
      <c r="BY42" s="65"/>
      <c r="BZ42" s="6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4"/>
      <c r="BM43" s="65"/>
      <c r="BN43" s="65"/>
      <c r="BO43" s="65"/>
      <c r="BP43" s="65"/>
      <c r="BQ43" s="65"/>
      <c r="BR43" s="65"/>
      <c r="BS43" s="65"/>
      <c r="BT43" s="65"/>
      <c r="BU43" s="65"/>
      <c r="BV43" s="65"/>
      <c r="BW43" s="65"/>
      <c r="BX43" s="65"/>
      <c r="BY43" s="65"/>
      <c r="BZ43" s="6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7"/>
      <c r="BM44" s="68"/>
      <c r="BN44" s="68"/>
      <c r="BO44" s="68"/>
      <c r="BP44" s="68"/>
      <c r="BQ44" s="68"/>
      <c r="BR44" s="68"/>
      <c r="BS44" s="68"/>
      <c r="BT44" s="68"/>
      <c r="BU44" s="68"/>
      <c r="BV44" s="68"/>
      <c r="BW44" s="68"/>
      <c r="BX44" s="68"/>
      <c r="BY44" s="68"/>
      <c r="BZ44" s="6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0" t="s">
        <v>115</v>
      </c>
      <c r="BM47" s="51"/>
      <c r="BN47" s="51"/>
      <c r="BO47" s="51"/>
      <c r="BP47" s="51"/>
      <c r="BQ47" s="51"/>
      <c r="BR47" s="51"/>
      <c r="BS47" s="51"/>
      <c r="BT47" s="51"/>
      <c r="BU47" s="51"/>
      <c r="BV47" s="51"/>
      <c r="BW47" s="51"/>
      <c r="BX47" s="51"/>
      <c r="BY47" s="51"/>
      <c r="BZ47" s="52"/>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0"/>
      <c r="BM48" s="51"/>
      <c r="BN48" s="51"/>
      <c r="BO48" s="51"/>
      <c r="BP48" s="51"/>
      <c r="BQ48" s="51"/>
      <c r="BR48" s="51"/>
      <c r="BS48" s="51"/>
      <c r="BT48" s="51"/>
      <c r="BU48" s="51"/>
      <c r="BV48" s="51"/>
      <c r="BW48" s="51"/>
      <c r="BX48" s="51"/>
      <c r="BY48" s="51"/>
      <c r="BZ48" s="52"/>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0"/>
      <c r="BM49" s="51"/>
      <c r="BN49" s="51"/>
      <c r="BO49" s="51"/>
      <c r="BP49" s="51"/>
      <c r="BQ49" s="51"/>
      <c r="BR49" s="51"/>
      <c r="BS49" s="51"/>
      <c r="BT49" s="51"/>
      <c r="BU49" s="51"/>
      <c r="BV49" s="51"/>
      <c r="BW49" s="51"/>
      <c r="BX49" s="51"/>
      <c r="BY49" s="51"/>
      <c r="BZ49" s="52"/>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0"/>
      <c r="BM50" s="51"/>
      <c r="BN50" s="51"/>
      <c r="BO50" s="51"/>
      <c r="BP50" s="51"/>
      <c r="BQ50" s="51"/>
      <c r="BR50" s="51"/>
      <c r="BS50" s="51"/>
      <c r="BT50" s="51"/>
      <c r="BU50" s="51"/>
      <c r="BV50" s="51"/>
      <c r="BW50" s="51"/>
      <c r="BX50" s="51"/>
      <c r="BY50" s="51"/>
      <c r="BZ50" s="52"/>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0"/>
      <c r="BM51" s="51"/>
      <c r="BN51" s="51"/>
      <c r="BO51" s="51"/>
      <c r="BP51" s="51"/>
      <c r="BQ51" s="51"/>
      <c r="BR51" s="51"/>
      <c r="BS51" s="51"/>
      <c r="BT51" s="51"/>
      <c r="BU51" s="51"/>
      <c r="BV51" s="51"/>
      <c r="BW51" s="51"/>
      <c r="BX51" s="51"/>
      <c r="BY51" s="51"/>
      <c r="BZ51" s="52"/>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0"/>
      <c r="BM52" s="51"/>
      <c r="BN52" s="51"/>
      <c r="BO52" s="51"/>
      <c r="BP52" s="51"/>
      <c r="BQ52" s="51"/>
      <c r="BR52" s="51"/>
      <c r="BS52" s="51"/>
      <c r="BT52" s="51"/>
      <c r="BU52" s="51"/>
      <c r="BV52" s="51"/>
      <c r="BW52" s="51"/>
      <c r="BX52" s="51"/>
      <c r="BY52" s="51"/>
      <c r="BZ52" s="52"/>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0"/>
      <c r="BM53" s="51"/>
      <c r="BN53" s="51"/>
      <c r="BO53" s="51"/>
      <c r="BP53" s="51"/>
      <c r="BQ53" s="51"/>
      <c r="BR53" s="51"/>
      <c r="BS53" s="51"/>
      <c r="BT53" s="51"/>
      <c r="BU53" s="51"/>
      <c r="BV53" s="51"/>
      <c r="BW53" s="51"/>
      <c r="BX53" s="51"/>
      <c r="BY53" s="51"/>
      <c r="BZ53" s="52"/>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0"/>
      <c r="BM54" s="51"/>
      <c r="BN54" s="51"/>
      <c r="BO54" s="51"/>
      <c r="BP54" s="51"/>
      <c r="BQ54" s="51"/>
      <c r="BR54" s="51"/>
      <c r="BS54" s="51"/>
      <c r="BT54" s="51"/>
      <c r="BU54" s="51"/>
      <c r="BV54" s="51"/>
      <c r="BW54" s="51"/>
      <c r="BX54" s="51"/>
      <c r="BY54" s="51"/>
      <c r="BZ54" s="52"/>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0"/>
      <c r="BM55" s="51"/>
      <c r="BN55" s="51"/>
      <c r="BO55" s="51"/>
      <c r="BP55" s="51"/>
      <c r="BQ55" s="51"/>
      <c r="BR55" s="51"/>
      <c r="BS55" s="51"/>
      <c r="BT55" s="51"/>
      <c r="BU55" s="51"/>
      <c r="BV55" s="51"/>
      <c r="BW55" s="51"/>
      <c r="BX55" s="51"/>
      <c r="BY55" s="51"/>
      <c r="BZ55" s="52"/>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0"/>
      <c r="BM62" s="51"/>
      <c r="BN62" s="51"/>
      <c r="BO62" s="51"/>
      <c r="BP62" s="51"/>
      <c r="BQ62" s="51"/>
      <c r="BR62" s="51"/>
      <c r="BS62" s="51"/>
      <c r="BT62" s="51"/>
      <c r="BU62" s="51"/>
      <c r="BV62" s="51"/>
      <c r="BW62" s="51"/>
      <c r="BX62" s="51"/>
      <c r="BY62" s="51"/>
      <c r="BZ62" s="52"/>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3"/>
      <c r="BM63" s="54"/>
      <c r="BN63" s="54"/>
      <c r="BO63" s="54"/>
      <c r="BP63" s="54"/>
      <c r="BQ63" s="54"/>
      <c r="BR63" s="54"/>
      <c r="BS63" s="54"/>
      <c r="BT63" s="54"/>
      <c r="BU63" s="54"/>
      <c r="BV63" s="54"/>
      <c r="BW63" s="54"/>
      <c r="BX63" s="54"/>
      <c r="BY63" s="54"/>
      <c r="BZ63" s="55"/>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0" t="s">
        <v>116</v>
      </c>
      <c r="BM66" s="51"/>
      <c r="BN66" s="51"/>
      <c r="BO66" s="51"/>
      <c r="BP66" s="51"/>
      <c r="BQ66" s="51"/>
      <c r="BR66" s="51"/>
      <c r="BS66" s="51"/>
      <c r="BT66" s="51"/>
      <c r="BU66" s="51"/>
      <c r="BV66" s="51"/>
      <c r="BW66" s="51"/>
      <c r="BX66" s="51"/>
      <c r="BY66" s="51"/>
      <c r="BZ66" s="52"/>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0"/>
      <c r="BM67" s="51"/>
      <c r="BN67" s="51"/>
      <c r="BO67" s="51"/>
      <c r="BP67" s="51"/>
      <c r="BQ67" s="51"/>
      <c r="BR67" s="51"/>
      <c r="BS67" s="51"/>
      <c r="BT67" s="51"/>
      <c r="BU67" s="51"/>
      <c r="BV67" s="51"/>
      <c r="BW67" s="51"/>
      <c r="BX67" s="51"/>
      <c r="BY67" s="51"/>
      <c r="BZ67" s="52"/>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0"/>
      <c r="BM68" s="51"/>
      <c r="BN68" s="51"/>
      <c r="BO68" s="51"/>
      <c r="BP68" s="51"/>
      <c r="BQ68" s="51"/>
      <c r="BR68" s="51"/>
      <c r="BS68" s="51"/>
      <c r="BT68" s="51"/>
      <c r="BU68" s="51"/>
      <c r="BV68" s="51"/>
      <c r="BW68" s="51"/>
      <c r="BX68" s="51"/>
      <c r="BY68" s="51"/>
      <c r="BZ68" s="52"/>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0"/>
      <c r="BM69" s="51"/>
      <c r="BN69" s="51"/>
      <c r="BO69" s="51"/>
      <c r="BP69" s="51"/>
      <c r="BQ69" s="51"/>
      <c r="BR69" s="51"/>
      <c r="BS69" s="51"/>
      <c r="BT69" s="51"/>
      <c r="BU69" s="51"/>
      <c r="BV69" s="51"/>
      <c r="BW69" s="51"/>
      <c r="BX69" s="51"/>
      <c r="BY69" s="51"/>
      <c r="BZ69" s="52"/>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0"/>
      <c r="BM70" s="51"/>
      <c r="BN70" s="51"/>
      <c r="BO70" s="51"/>
      <c r="BP70" s="51"/>
      <c r="BQ70" s="51"/>
      <c r="BR70" s="51"/>
      <c r="BS70" s="51"/>
      <c r="BT70" s="51"/>
      <c r="BU70" s="51"/>
      <c r="BV70" s="51"/>
      <c r="BW70" s="51"/>
      <c r="BX70" s="51"/>
      <c r="BY70" s="51"/>
      <c r="BZ70" s="52"/>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0"/>
      <c r="BM71" s="51"/>
      <c r="BN71" s="51"/>
      <c r="BO71" s="51"/>
      <c r="BP71" s="51"/>
      <c r="BQ71" s="51"/>
      <c r="BR71" s="51"/>
      <c r="BS71" s="51"/>
      <c r="BT71" s="51"/>
      <c r="BU71" s="51"/>
      <c r="BV71" s="51"/>
      <c r="BW71" s="51"/>
      <c r="BX71" s="51"/>
      <c r="BY71" s="51"/>
      <c r="BZ71" s="52"/>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0"/>
      <c r="BM72" s="51"/>
      <c r="BN72" s="51"/>
      <c r="BO72" s="51"/>
      <c r="BP72" s="51"/>
      <c r="BQ72" s="51"/>
      <c r="BR72" s="51"/>
      <c r="BS72" s="51"/>
      <c r="BT72" s="51"/>
      <c r="BU72" s="51"/>
      <c r="BV72" s="51"/>
      <c r="BW72" s="51"/>
      <c r="BX72" s="51"/>
      <c r="BY72" s="51"/>
      <c r="BZ72" s="52"/>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0"/>
      <c r="BM73" s="51"/>
      <c r="BN73" s="51"/>
      <c r="BO73" s="51"/>
      <c r="BP73" s="51"/>
      <c r="BQ73" s="51"/>
      <c r="BR73" s="51"/>
      <c r="BS73" s="51"/>
      <c r="BT73" s="51"/>
      <c r="BU73" s="51"/>
      <c r="BV73" s="51"/>
      <c r="BW73" s="51"/>
      <c r="BX73" s="51"/>
      <c r="BY73" s="51"/>
      <c r="BZ73" s="52"/>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0"/>
      <c r="BM74" s="51"/>
      <c r="BN74" s="51"/>
      <c r="BO74" s="51"/>
      <c r="BP74" s="51"/>
      <c r="BQ74" s="51"/>
      <c r="BR74" s="51"/>
      <c r="BS74" s="51"/>
      <c r="BT74" s="51"/>
      <c r="BU74" s="51"/>
      <c r="BV74" s="51"/>
      <c r="BW74" s="51"/>
      <c r="BX74" s="51"/>
      <c r="BY74" s="51"/>
      <c r="BZ74" s="52"/>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0"/>
      <c r="BM75" s="51"/>
      <c r="BN75" s="51"/>
      <c r="BO75" s="51"/>
      <c r="BP75" s="51"/>
      <c r="BQ75" s="51"/>
      <c r="BR75" s="51"/>
      <c r="BS75" s="51"/>
      <c r="BT75" s="51"/>
      <c r="BU75" s="51"/>
      <c r="BV75" s="51"/>
      <c r="BW75" s="51"/>
      <c r="BX75" s="51"/>
      <c r="BY75" s="51"/>
      <c r="BZ75" s="52"/>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0"/>
      <c r="BM76" s="51"/>
      <c r="BN76" s="51"/>
      <c r="BO76" s="51"/>
      <c r="BP76" s="51"/>
      <c r="BQ76" s="51"/>
      <c r="BR76" s="51"/>
      <c r="BS76" s="51"/>
      <c r="BT76" s="51"/>
      <c r="BU76" s="51"/>
      <c r="BV76" s="51"/>
      <c r="BW76" s="51"/>
      <c r="BX76" s="51"/>
      <c r="BY76" s="51"/>
      <c r="BZ76" s="52"/>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0"/>
      <c r="BM77" s="51"/>
      <c r="BN77" s="51"/>
      <c r="BO77" s="51"/>
      <c r="BP77" s="51"/>
      <c r="BQ77" s="51"/>
      <c r="BR77" s="51"/>
      <c r="BS77" s="51"/>
      <c r="BT77" s="51"/>
      <c r="BU77" s="51"/>
      <c r="BV77" s="51"/>
      <c r="BW77" s="51"/>
      <c r="BX77" s="51"/>
      <c r="BY77" s="51"/>
      <c r="BZ77" s="52"/>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0"/>
      <c r="BM78" s="51"/>
      <c r="BN78" s="51"/>
      <c r="BO78" s="51"/>
      <c r="BP78" s="51"/>
      <c r="BQ78" s="51"/>
      <c r="BR78" s="51"/>
      <c r="BS78" s="51"/>
      <c r="BT78" s="51"/>
      <c r="BU78" s="51"/>
      <c r="BV78" s="51"/>
      <c r="BW78" s="51"/>
      <c r="BX78" s="51"/>
      <c r="BY78" s="51"/>
      <c r="BZ78" s="52"/>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0"/>
      <c r="BM79" s="51"/>
      <c r="BN79" s="51"/>
      <c r="BO79" s="51"/>
      <c r="BP79" s="51"/>
      <c r="BQ79" s="51"/>
      <c r="BR79" s="51"/>
      <c r="BS79" s="51"/>
      <c r="BT79" s="51"/>
      <c r="BU79" s="51"/>
      <c r="BV79" s="51"/>
      <c r="BW79" s="51"/>
      <c r="BX79" s="51"/>
      <c r="BY79" s="51"/>
      <c r="BZ79" s="52"/>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0"/>
      <c r="BM80" s="51"/>
      <c r="BN80" s="51"/>
      <c r="BO80" s="51"/>
      <c r="BP80" s="51"/>
      <c r="BQ80" s="51"/>
      <c r="BR80" s="51"/>
      <c r="BS80" s="51"/>
      <c r="BT80" s="51"/>
      <c r="BU80" s="51"/>
      <c r="BV80" s="51"/>
      <c r="BW80" s="51"/>
      <c r="BX80" s="51"/>
      <c r="BY80" s="51"/>
      <c r="BZ80" s="52"/>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【76.03】</v>
      </c>
      <c r="F85" s="27" t="s">
        <v>41</v>
      </c>
      <c r="G85" s="27" t="s">
        <v>41</v>
      </c>
      <c r="H85" s="27" t="str">
        <f>データ!BO6</f>
        <v>【1,084.05】</v>
      </c>
      <c r="I85" s="27" t="str">
        <f>データ!BZ6</f>
        <v>【53.46】</v>
      </c>
      <c r="J85" s="27" t="str">
        <f>データ!CK6</f>
        <v>【300.47】</v>
      </c>
      <c r="K85" s="27" t="str">
        <f>データ!CV6</f>
        <v>【54.90】</v>
      </c>
      <c r="L85" s="27" t="str">
        <f>データ!DG6</f>
        <v>【73.31】</v>
      </c>
      <c r="M85" s="27" t="s">
        <v>41</v>
      </c>
      <c r="N85" s="27" t="s">
        <v>42</v>
      </c>
      <c r="O85" s="27" t="str">
        <f>データ!EN6</f>
        <v>【0.56】</v>
      </c>
    </row>
  </sheetData>
  <sheetProtection algorithmName="SHA-512" hashValue="hWbYcb0njhz+f1ONUWjiOKVfYZceNmYqBXrzv73LJjL4T+W1CmBa0d8wxnkENbQRwhTcCUYL+KFmYiXFB1CZzg==" saltValue="yKOwYoEeirIAwMO7YR1/XQ=="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45</v>
      </c>
      <c r="B3" s="30" t="s">
        <v>46</v>
      </c>
      <c r="C3" s="30" t="s">
        <v>47</v>
      </c>
      <c r="D3" s="30" t="s">
        <v>48</v>
      </c>
      <c r="E3" s="30" t="s">
        <v>49</v>
      </c>
      <c r="F3" s="30" t="s">
        <v>50</v>
      </c>
      <c r="G3" s="30" t="s">
        <v>51</v>
      </c>
      <c r="H3" s="83" t="s">
        <v>52</v>
      </c>
      <c r="I3" s="84"/>
      <c r="J3" s="84"/>
      <c r="K3" s="84"/>
      <c r="L3" s="84"/>
      <c r="M3" s="84"/>
      <c r="N3" s="84"/>
      <c r="O3" s="84"/>
      <c r="P3" s="84"/>
      <c r="Q3" s="84"/>
      <c r="R3" s="84"/>
      <c r="S3" s="84"/>
      <c r="T3" s="84"/>
      <c r="U3" s="84"/>
      <c r="V3" s="84"/>
      <c r="W3" s="85"/>
      <c r="X3" s="89" t="s">
        <v>53</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54</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29" t="s">
        <v>55</v>
      </c>
      <c r="B4" s="31"/>
      <c r="C4" s="31"/>
      <c r="D4" s="31"/>
      <c r="E4" s="31"/>
      <c r="F4" s="31"/>
      <c r="G4" s="31"/>
      <c r="H4" s="86"/>
      <c r="I4" s="87"/>
      <c r="J4" s="87"/>
      <c r="K4" s="87"/>
      <c r="L4" s="87"/>
      <c r="M4" s="87"/>
      <c r="N4" s="87"/>
      <c r="O4" s="87"/>
      <c r="P4" s="87"/>
      <c r="Q4" s="87"/>
      <c r="R4" s="87"/>
      <c r="S4" s="87"/>
      <c r="T4" s="87"/>
      <c r="U4" s="87"/>
      <c r="V4" s="87"/>
      <c r="W4" s="88"/>
      <c r="X4" s="82" t="s">
        <v>56</v>
      </c>
      <c r="Y4" s="82"/>
      <c r="Z4" s="82"/>
      <c r="AA4" s="82"/>
      <c r="AB4" s="82"/>
      <c r="AC4" s="82"/>
      <c r="AD4" s="82"/>
      <c r="AE4" s="82"/>
      <c r="AF4" s="82"/>
      <c r="AG4" s="82"/>
      <c r="AH4" s="82"/>
      <c r="AI4" s="82" t="s">
        <v>57</v>
      </c>
      <c r="AJ4" s="82"/>
      <c r="AK4" s="82"/>
      <c r="AL4" s="82"/>
      <c r="AM4" s="82"/>
      <c r="AN4" s="82"/>
      <c r="AO4" s="82"/>
      <c r="AP4" s="82"/>
      <c r="AQ4" s="82"/>
      <c r="AR4" s="82"/>
      <c r="AS4" s="82"/>
      <c r="AT4" s="82" t="s">
        <v>58</v>
      </c>
      <c r="AU4" s="82"/>
      <c r="AV4" s="82"/>
      <c r="AW4" s="82"/>
      <c r="AX4" s="82"/>
      <c r="AY4" s="82"/>
      <c r="AZ4" s="82"/>
      <c r="BA4" s="82"/>
      <c r="BB4" s="82"/>
      <c r="BC4" s="82"/>
      <c r="BD4" s="82"/>
      <c r="BE4" s="82" t="s">
        <v>59</v>
      </c>
      <c r="BF4" s="82"/>
      <c r="BG4" s="82"/>
      <c r="BH4" s="82"/>
      <c r="BI4" s="82"/>
      <c r="BJ4" s="82"/>
      <c r="BK4" s="82"/>
      <c r="BL4" s="82"/>
      <c r="BM4" s="82"/>
      <c r="BN4" s="82"/>
      <c r="BO4" s="82"/>
      <c r="BP4" s="82" t="s">
        <v>60</v>
      </c>
      <c r="BQ4" s="82"/>
      <c r="BR4" s="82"/>
      <c r="BS4" s="82"/>
      <c r="BT4" s="82"/>
      <c r="BU4" s="82"/>
      <c r="BV4" s="82"/>
      <c r="BW4" s="82"/>
      <c r="BX4" s="82"/>
      <c r="BY4" s="82"/>
      <c r="BZ4" s="82"/>
      <c r="CA4" s="82" t="s">
        <v>61</v>
      </c>
      <c r="CB4" s="82"/>
      <c r="CC4" s="82"/>
      <c r="CD4" s="82"/>
      <c r="CE4" s="82"/>
      <c r="CF4" s="82"/>
      <c r="CG4" s="82"/>
      <c r="CH4" s="82"/>
      <c r="CI4" s="82"/>
      <c r="CJ4" s="82"/>
      <c r="CK4" s="82"/>
      <c r="CL4" s="82" t="s">
        <v>62</v>
      </c>
      <c r="CM4" s="82"/>
      <c r="CN4" s="82"/>
      <c r="CO4" s="82"/>
      <c r="CP4" s="82"/>
      <c r="CQ4" s="82"/>
      <c r="CR4" s="82"/>
      <c r="CS4" s="82"/>
      <c r="CT4" s="82"/>
      <c r="CU4" s="82"/>
      <c r="CV4" s="82"/>
      <c r="CW4" s="82" t="s">
        <v>63</v>
      </c>
      <c r="CX4" s="82"/>
      <c r="CY4" s="82"/>
      <c r="CZ4" s="82"/>
      <c r="DA4" s="82"/>
      <c r="DB4" s="82"/>
      <c r="DC4" s="82"/>
      <c r="DD4" s="82"/>
      <c r="DE4" s="82"/>
      <c r="DF4" s="82"/>
      <c r="DG4" s="82"/>
      <c r="DH4" s="82" t="s">
        <v>64</v>
      </c>
      <c r="DI4" s="82"/>
      <c r="DJ4" s="82"/>
      <c r="DK4" s="82"/>
      <c r="DL4" s="82"/>
      <c r="DM4" s="82"/>
      <c r="DN4" s="82"/>
      <c r="DO4" s="82"/>
      <c r="DP4" s="82"/>
      <c r="DQ4" s="82"/>
      <c r="DR4" s="82"/>
      <c r="DS4" s="82" t="s">
        <v>65</v>
      </c>
      <c r="DT4" s="82"/>
      <c r="DU4" s="82"/>
      <c r="DV4" s="82"/>
      <c r="DW4" s="82"/>
      <c r="DX4" s="82"/>
      <c r="DY4" s="82"/>
      <c r="DZ4" s="82"/>
      <c r="EA4" s="82"/>
      <c r="EB4" s="82"/>
      <c r="EC4" s="82"/>
      <c r="ED4" s="82" t="s">
        <v>66</v>
      </c>
      <c r="EE4" s="82"/>
      <c r="EF4" s="82"/>
      <c r="EG4" s="82"/>
      <c r="EH4" s="82"/>
      <c r="EI4" s="82"/>
      <c r="EJ4" s="82"/>
      <c r="EK4" s="82"/>
      <c r="EL4" s="82"/>
      <c r="EM4" s="82"/>
      <c r="EN4" s="82"/>
    </row>
    <row r="5" spans="1:144" x14ac:dyDescent="0.15">
      <c r="A5" s="29" t="s">
        <v>67</v>
      </c>
      <c r="B5" s="32"/>
      <c r="C5" s="32"/>
      <c r="D5" s="32"/>
      <c r="E5" s="32"/>
      <c r="F5" s="32"/>
      <c r="G5" s="32"/>
      <c r="H5" s="33" t="s">
        <v>68</v>
      </c>
      <c r="I5" s="33" t="s">
        <v>69</v>
      </c>
      <c r="J5" s="33" t="s">
        <v>70</v>
      </c>
      <c r="K5" s="33" t="s">
        <v>71</v>
      </c>
      <c r="L5" s="33" t="s">
        <v>72</v>
      </c>
      <c r="M5" s="33" t="s">
        <v>73</v>
      </c>
      <c r="N5" s="33" t="s">
        <v>74</v>
      </c>
      <c r="O5" s="33" t="s">
        <v>75</v>
      </c>
      <c r="P5" s="33" t="s">
        <v>76</v>
      </c>
      <c r="Q5" s="33" t="s">
        <v>77</v>
      </c>
      <c r="R5" s="33" t="s">
        <v>78</v>
      </c>
      <c r="S5" s="33" t="s">
        <v>79</v>
      </c>
      <c r="T5" s="33" t="s">
        <v>80</v>
      </c>
      <c r="U5" s="33" t="s">
        <v>81</v>
      </c>
      <c r="V5" s="33" t="s">
        <v>82</v>
      </c>
      <c r="W5" s="33" t="s">
        <v>83</v>
      </c>
      <c r="X5" s="33" t="s">
        <v>84</v>
      </c>
      <c r="Y5" s="33" t="s">
        <v>85</v>
      </c>
      <c r="Z5" s="33" t="s">
        <v>86</v>
      </c>
      <c r="AA5" s="33" t="s">
        <v>87</v>
      </c>
      <c r="AB5" s="33" t="s">
        <v>88</v>
      </c>
      <c r="AC5" s="33" t="s">
        <v>89</v>
      </c>
      <c r="AD5" s="33" t="s">
        <v>90</v>
      </c>
      <c r="AE5" s="33" t="s">
        <v>91</v>
      </c>
      <c r="AF5" s="33" t="s">
        <v>92</v>
      </c>
      <c r="AG5" s="33" t="s">
        <v>93</v>
      </c>
      <c r="AH5" s="33" t="s">
        <v>29</v>
      </c>
      <c r="AI5" s="33" t="s">
        <v>84</v>
      </c>
      <c r="AJ5" s="33" t="s">
        <v>85</v>
      </c>
      <c r="AK5" s="33" t="s">
        <v>86</v>
      </c>
      <c r="AL5" s="33" t="s">
        <v>87</v>
      </c>
      <c r="AM5" s="33" t="s">
        <v>88</v>
      </c>
      <c r="AN5" s="33" t="s">
        <v>89</v>
      </c>
      <c r="AO5" s="33" t="s">
        <v>90</v>
      </c>
      <c r="AP5" s="33" t="s">
        <v>91</v>
      </c>
      <c r="AQ5" s="33" t="s">
        <v>92</v>
      </c>
      <c r="AR5" s="33" t="s">
        <v>93</v>
      </c>
      <c r="AS5" s="33" t="s">
        <v>94</v>
      </c>
      <c r="AT5" s="33" t="s">
        <v>84</v>
      </c>
      <c r="AU5" s="33" t="s">
        <v>85</v>
      </c>
      <c r="AV5" s="33" t="s">
        <v>86</v>
      </c>
      <c r="AW5" s="33" t="s">
        <v>87</v>
      </c>
      <c r="AX5" s="33" t="s">
        <v>88</v>
      </c>
      <c r="AY5" s="33" t="s">
        <v>89</v>
      </c>
      <c r="AZ5" s="33" t="s">
        <v>90</v>
      </c>
      <c r="BA5" s="33" t="s">
        <v>91</v>
      </c>
      <c r="BB5" s="33" t="s">
        <v>92</v>
      </c>
      <c r="BC5" s="33" t="s">
        <v>93</v>
      </c>
      <c r="BD5" s="33" t="s">
        <v>94</v>
      </c>
      <c r="BE5" s="33" t="s">
        <v>84</v>
      </c>
      <c r="BF5" s="33" t="s">
        <v>85</v>
      </c>
      <c r="BG5" s="33" t="s">
        <v>86</v>
      </c>
      <c r="BH5" s="33" t="s">
        <v>87</v>
      </c>
      <c r="BI5" s="33" t="s">
        <v>88</v>
      </c>
      <c r="BJ5" s="33" t="s">
        <v>89</v>
      </c>
      <c r="BK5" s="33" t="s">
        <v>90</v>
      </c>
      <c r="BL5" s="33" t="s">
        <v>91</v>
      </c>
      <c r="BM5" s="33" t="s">
        <v>92</v>
      </c>
      <c r="BN5" s="33" t="s">
        <v>93</v>
      </c>
      <c r="BO5" s="33" t="s">
        <v>94</v>
      </c>
      <c r="BP5" s="33" t="s">
        <v>84</v>
      </c>
      <c r="BQ5" s="33" t="s">
        <v>85</v>
      </c>
      <c r="BR5" s="33" t="s">
        <v>86</v>
      </c>
      <c r="BS5" s="33" t="s">
        <v>87</v>
      </c>
      <c r="BT5" s="33" t="s">
        <v>88</v>
      </c>
      <c r="BU5" s="33" t="s">
        <v>89</v>
      </c>
      <c r="BV5" s="33" t="s">
        <v>90</v>
      </c>
      <c r="BW5" s="33" t="s">
        <v>91</v>
      </c>
      <c r="BX5" s="33" t="s">
        <v>92</v>
      </c>
      <c r="BY5" s="33" t="s">
        <v>93</v>
      </c>
      <c r="BZ5" s="33" t="s">
        <v>94</v>
      </c>
      <c r="CA5" s="33" t="s">
        <v>84</v>
      </c>
      <c r="CB5" s="33" t="s">
        <v>85</v>
      </c>
      <c r="CC5" s="33" t="s">
        <v>86</v>
      </c>
      <c r="CD5" s="33" t="s">
        <v>87</v>
      </c>
      <c r="CE5" s="33" t="s">
        <v>88</v>
      </c>
      <c r="CF5" s="33" t="s">
        <v>89</v>
      </c>
      <c r="CG5" s="33" t="s">
        <v>90</v>
      </c>
      <c r="CH5" s="33" t="s">
        <v>91</v>
      </c>
      <c r="CI5" s="33" t="s">
        <v>92</v>
      </c>
      <c r="CJ5" s="33" t="s">
        <v>93</v>
      </c>
      <c r="CK5" s="33" t="s">
        <v>94</v>
      </c>
      <c r="CL5" s="33" t="s">
        <v>84</v>
      </c>
      <c r="CM5" s="33" t="s">
        <v>85</v>
      </c>
      <c r="CN5" s="33" t="s">
        <v>86</v>
      </c>
      <c r="CO5" s="33" t="s">
        <v>87</v>
      </c>
      <c r="CP5" s="33" t="s">
        <v>88</v>
      </c>
      <c r="CQ5" s="33" t="s">
        <v>89</v>
      </c>
      <c r="CR5" s="33" t="s">
        <v>90</v>
      </c>
      <c r="CS5" s="33" t="s">
        <v>91</v>
      </c>
      <c r="CT5" s="33" t="s">
        <v>92</v>
      </c>
      <c r="CU5" s="33" t="s">
        <v>93</v>
      </c>
      <c r="CV5" s="33" t="s">
        <v>94</v>
      </c>
      <c r="CW5" s="33" t="s">
        <v>84</v>
      </c>
      <c r="CX5" s="33" t="s">
        <v>85</v>
      </c>
      <c r="CY5" s="33" t="s">
        <v>86</v>
      </c>
      <c r="CZ5" s="33" t="s">
        <v>87</v>
      </c>
      <c r="DA5" s="33" t="s">
        <v>88</v>
      </c>
      <c r="DB5" s="33" t="s">
        <v>89</v>
      </c>
      <c r="DC5" s="33" t="s">
        <v>90</v>
      </c>
      <c r="DD5" s="33" t="s">
        <v>91</v>
      </c>
      <c r="DE5" s="33" t="s">
        <v>92</v>
      </c>
      <c r="DF5" s="33" t="s">
        <v>93</v>
      </c>
      <c r="DG5" s="33" t="s">
        <v>94</v>
      </c>
      <c r="DH5" s="33" t="s">
        <v>84</v>
      </c>
      <c r="DI5" s="33" t="s">
        <v>85</v>
      </c>
      <c r="DJ5" s="33" t="s">
        <v>86</v>
      </c>
      <c r="DK5" s="33" t="s">
        <v>87</v>
      </c>
      <c r="DL5" s="33" t="s">
        <v>88</v>
      </c>
      <c r="DM5" s="33" t="s">
        <v>89</v>
      </c>
      <c r="DN5" s="33" t="s">
        <v>90</v>
      </c>
      <c r="DO5" s="33" t="s">
        <v>91</v>
      </c>
      <c r="DP5" s="33" t="s">
        <v>92</v>
      </c>
      <c r="DQ5" s="33" t="s">
        <v>93</v>
      </c>
      <c r="DR5" s="33" t="s">
        <v>94</v>
      </c>
      <c r="DS5" s="33" t="s">
        <v>84</v>
      </c>
      <c r="DT5" s="33" t="s">
        <v>85</v>
      </c>
      <c r="DU5" s="33" t="s">
        <v>86</v>
      </c>
      <c r="DV5" s="33" t="s">
        <v>87</v>
      </c>
      <c r="DW5" s="33" t="s">
        <v>88</v>
      </c>
      <c r="DX5" s="33" t="s">
        <v>89</v>
      </c>
      <c r="DY5" s="33" t="s">
        <v>90</v>
      </c>
      <c r="DZ5" s="33" t="s">
        <v>91</v>
      </c>
      <c r="EA5" s="33" t="s">
        <v>92</v>
      </c>
      <c r="EB5" s="33" t="s">
        <v>93</v>
      </c>
      <c r="EC5" s="33" t="s">
        <v>94</v>
      </c>
      <c r="ED5" s="33" t="s">
        <v>84</v>
      </c>
      <c r="EE5" s="33" t="s">
        <v>85</v>
      </c>
      <c r="EF5" s="33" t="s">
        <v>86</v>
      </c>
      <c r="EG5" s="33" t="s">
        <v>87</v>
      </c>
      <c r="EH5" s="33" t="s">
        <v>88</v>
      </c>
      <c r="EI5" s="33" t="s">
        <v>89</v>
      </c>
      <c r="EJ5" s="33" t="s">
        <v>90</v>
      </c>
      <c r="EK5" s="33" t="s">
        <v>91</v>
      </c>
      <c r="EL5" s="33" t="s">
        <v>92</v>
      </c>
      <c r="EM5" s="33" t="s">
        <v>93</v>
      </c>
      <c r="EN5" s="33" t="s">
        <v>94</v>
      </c>
    </row>
    <row r="6" spans="1:144" s="37" customFormat="1" x14ac:dyDescent="0.15">
      <c r="A6" s="29" t="s">
        <v>95</v>
      </c>
      <c r="B6" s="34">
        <f>B7</f>
        <v>2019</v>
      </c>
      <c r="C6" s="34">
        <f t="shared" ref="C6:W6" si="3">C7</f>
        <v>63657</v>
      </c>
      <c r="D6" s="34">
        <f t="shared" si="3"/>
        <v>47</v>
      </c>
      <c r="E6" s="34">
        <f t="shared" si="3"/>
        <v>1</v>
      </c>
      <c r="F6" s="34">
        <f t="shared" si="3"/>
        <v>0</v>
      </c>
      <c r="G6" s="34">
        <f t="shared" si="3"/>
        <v>0</v>
      </c>
      <c r="H6" s="34" t="str">
        <f t="shared" si="3"/>
        <v>山形県　大蔵村</v>
      </c>
      <c r="I6" s="34" t="str">
        <f t="shared" si="3"/>
        <v>法非適用</v>
      </c>
      <c r="J6" s="34" t="str">
        <f t="shared" si="3"/>
        <v>水道事業</v>
      </c>
      <c r="K6" s="34" t="str">
        <f t="shared" si="3"/>
        <v>簡易水道事業</v>
      </c>
      <c r="L6" s="34" t="str">
        <f t="shared" si="3"/>
        <v>D3</v>
      </c>
      <c r="M6" s="34" t="str">
        <f t="shared" si="3"/>
        <v>非設置</v>
      </c>
      <c r="N6" s="35" t="str">
        <f t="shared" si="3"/>
        <v>-</v>
      </c>
      <c r="O6" s="35" t="str">
        <f t="shared" si="3"/>
        <v>該当数値なし</v>
      </c>
      <c r="P6" s="35">
        <f t="shared" si="3"/>
        <v>97.58</v>
      </c>
      <c r="Q6" s="35">
        <f t="shared" si="3"/>
        <v>3300</v>
      </c>
      <c r="R6" s="35">
        <f t="shared" si="3"/>
        <v>3170</v>
      </c>
      <c r="S6" s="35">
        <f t="shared" si="3"/>
        <v>211.63</v>
      </c>
      <c r="T6" s="35">
        <f t="shared" si="3"/>
        <v>14.98</v>
      </c>
      <c r="U6" s="35">
        <f t="shared" si="3"/>
        <v>3064</v>
      </c>
      <c r="V6" s="35">
        <f t="shared" si="3"/>
        <v>6.83</v>
      </c>
      <c r="W6" s="35">
        <f t="shared" si="3"/>
        <v>448.61</v>
      </c>
      <c r="X6" s="36">
        <f>IF(X7="",NA(),X7)</f>
        <v>75.52</v>
      </c>
      <c r="Y6" s="36">
        <f t="shared" ref="Y6:AG6" si="4">IF(Y7="",NA(),Y7)</f>
        <v>77.900000000000006</v>
      </c>
      <c r="Z6" s="36">
        <f t="shared" si="4"/>
        <v>76.900000000000006</v>
      </c>
      <c r="AA6" s="36">
        <f t="shared" si="4"/>
        <v>77.790000000000006</v>
      </c>
      <c r="AB6" s="36">
        <f t="shared" si="4"/>
        <v>77.81</v>
      </c>
      <c r="AC6" s="36">
        <f t="shared" si="4"/>
        <v>76.27</v>
      </c>
      <c r="AD6" s="36">
        <f t="shared" si="4"/>
        <v>77.56</v>
      </c>
      <c r="AE6" s="36">
        <f t="shared" si="4"/>
        <v>78.510000000000005</v>
      </c>
      <c r="AF6" s="36">
        <f t="shared" si="4"/>
        <v>77.91</v>
      </c>
      <c r="AG6" s="36">
        <f t="shared" si="4"/>
        <v>79.099999999999994</v>
      </c>
      <c r="AH6" s="35" t="str">
        <f>IF(AH7="","",IF(AH7="-","【-】","【"&amp;SUBSTITUTE(TEXT(AH7,"#,##0.00"),"-","△")&amp;"】"))</f>
        <v>【76.03】</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1115.56</v>
      </c>
      <c r="BF6" s="36">
        <f t="shared" ref="BF6:BN6" si="7">IF(BF7="",NA(),BF7)</f>
        <v>1055.43</v>
      </c>
      <c r="BG6" s="36">
        <f t="shared" si="7"/>
        <v>1088.54</v>
      </c>
      <c r="BH6" s="36">
        <f t="shared" si="7"/>
        <v>1075.6300000000001</v>
      </c>
      <c r="BI6" s="36">
        <f t="shared" si="7"/>
        <v>1289.8800000000001</v>
      </c>
      <c r="BJ6" s="36">
        <f t="shared" si="7"/>
        <v>1134.67</v>
      </c>
      <c r="BK6" s="36">
        <f t="shared" si="7"/>
        <v>1144.79</v>
      </c>
      <c r="BL6" s="36">
        <f t="shared" si="7"/>
        <v>1061.58</v>
      </c>
      <c r="BM6" s="36">
        <f t="shared" si="7"/>
        <v>1007.7</v>
      </c>
      <c r="BN6" s="36">
        <f t="shared" si="7"/>
        <v>1018.52</v>
      </c>
      <c r="BO6" s="35" t="str">
        <f>IF(BO7="","",IF(BO7="-","【-】","【"&amp;SUBSTITUTE(TEXT(BO7,"#,##0.00"),"-","△")&amp;"】"))</f>
        <v>【1,084.05】</v>
      </c>
      <c r="BP6" s="36">
        <f>IF(BP7="",NA(),BP7)</f>
        <v>51.63</v>
      </c>
      <c r="BQ6" s="36">
        <f t="shared" ref="BQ6:BY6" si="8">IF(BQ7="",NA(),BQ7)</f>
        <v>48.94</v>
      </c>
      <c r="BR6" s="36">
        <f t="shared" si="8"/>
        <v>50.8</v>
      </c>
      <c r="BS6" s="36">
        <f t="shared" si="8"/>
        <v>52.7</v>
      </c>
      <c r="BT6" s="36">
        <f t="shared" si="8"/>
        <v>54.26</v>
      </c>
      <c r="BU6" s="36">
        <f t="shared" si="8"/>
        <v>40.6</v>
      </c>
      <c r="BV6" s="36">
        <f t="shared" si="8"/>
        <v>56.04</v>
      </c>
      <c r="BW6" s="36">
        <f t="shared" si="8"/>
        <v>58.52</v>
      </c>
      <c r="BX6" s="36">
        <f t="shared" si="8"/>
        <v>59.22</v>
      </c>
      <c r="BY6" s="36">
        <f t="shared" si="8"/>
        <v>58.79</v>
      </c>
      <c r="BZ6" s="35" t="str">
        <f>IF(BZ7="","",IF(BZ7="-","【-】","【"&amp;SUBSTITUTE(TEXT(BZ7,"#,##0.00"),"-","△")&amp;"】"))</f>
        <v>【53.46】</v>
      </c>
      <c r="CA6" s="36">
        <f>IF(CA7="",NA(),CA7)</f>
        <v>325.5</v>
      </c>
      <c r="CB6" s="36">
        <f t="shared" ref="CB6:CJ6" si="9">IF(CB7="",NA(),CB7)</f>
        <v>337.88</v>
      </c>
      <c r="CC6" s="36">
        <f t="shared" si="9"/>
        <v>327.84</v>
      </c>
      <c r="CD6" s="36">
        <f t="shared" si="9"/>
        <v>312.47000000000003</v>
      </c>
      <c r="CE6" s="36">
        <f t="shared" si="9"/>
        <v>315.08999999999997</v>
      </c>
      <c r="CF6" s="36">
        <f t="shared" si="9"/>
        <v>440.03</v>
      </c>
      <c r="CG6" s="36">
        <f t="shared" si="9"/>
        <v>304.35000000000002</v>
      </c>
      <c r="CH6" s="36">
        <f t="shared" si="9"/>
        <v>296.3</v>
      </c>
      <c r="CI6" s="36">
        <f t="shared" si="9"/>
        <v>292.89999999999998</v>
      </c>
      <c r="CJ6" s="36">
        <f t="shared" si="9"/>
        <v>298.25</v>
      </c>
      <c r="CK6" s="35" t="str">
        <f>IF(CK7="","",IF(CK7="-","【-】","【"&amp;SUBSTITUTE(TEXT(CK7,"#,##0.00"),"-","△")&amp;"】"))</f>
        <v>【300.47】</v>
      </c>
      <c r="CL6" s="36">
        <f>IF(CL7="",NA(),CL7)</f>
        <v>67.59</v>
      </c>
      <c r="CM6" s="36">
        <f t="shared" ref="CM6:CU6" si="10">IF(CM7="",NA(),CM7)</f>
        <v>65.349999999999994</v>
      </c>
      <c r="CN6" s="36">
        <f t="shared" si="10"/>
        <v>64.260000000000005</v>
      </c>
      <c r="CO6" s="36">
        <f t="shared" si="10"/>
        <v>67.319999999999993</v>
      </c>
      <c r="CP6" s="36">
        <f t="shared" si="10"/>
        <v>65.39</v>
      </c>
      <c r="CQ6" s="36">
        <f t="shared" si="10"/>
        <v>57.29</v>
      </c>
      <c r="CR6" s="36">
        <f t="shared" si="10"/>
        <v>55.9</v>
      </c>
      <c r="CS6" s="36">
        <f t="shared" si="10"/>
        <v>57.3</v>
      </c>
      <c r="CT6" s="36">
        <f t="shared" si="10"/>
        <v>56.76</v>
      </c>
      <c r="CU6" s="36">
        <f t="shared" si="10"/>
        <v>56.04</v>
      </c>
      <c r="CV6" s="35" t="str">
        <f>IF(CV7="","",IF(CV7="-","【-】","【"&amp;SUBSTITUTE(TEXT(CV7,"#,##0.00"),"-","△")&amp;"】"))</f>
        <v>【54.90】</v>
      </c>
      <c r="CW6" s="36">
        <f>IF(CW7="",NA(),CW7)</f>
        <v>57.65</v>
      </c>
      <c r="CX6" s="36">
        <f t="shared" ref="CX6:DF6" si="11">IF(CX7="",NA(),CX7)</f>
        <v>70.25</v>
      </c>
      <c r="CY6" s="36">
        <f t="shared" si="11"/>
        <v>70.91</v>
      </c>
      <c r="CZ6" s="36">
        <f t="shared" si="11"/>
        <v>72.02</v>
      </c>
      <c r="DA6" s="36">
        <f t="shared" si="11"/>
        <v>67.739999999999995</v>
      </c>
      <c r="DB6" s="36">
        <f t="shared" si="11"/>
        <v>73.69</v>
      </c>
      <c r="DC6" s="36">
        <f t="shared" si="11"/>
        <v>73.28</v>
      </c>
      <c r="DD6" s="36">
        <f t="shared" si="11"/>
        <v>72.42</v>
      </c>
      <c r="DE6" s="36">
        <f t="shared" si="11"/>
        <v>73.069999999999993</v>
      </c>
      <c r="DF6" s="36">
        <f t="shared" si="11"/>
        <v>72.78</v>
      </c>
      <c r="DG6" s="35" t="str">
        <f>IF(DG7="","",IF(DG7="-","【-】","【"&amp;SUBSTITUTE(TEXT(DG7,"#,##0.00"),"-","△")&amp;"】"))</f>
        <v>【73.31】</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6">
        <f t="shared" ref="EE6:EM6" si="14">IF(EE7="",NA(),EE7)</f>
        <v>0.22</v>
      </c>
      <c r="EF6" s="36">
        <f t="shared" si="14"/>
        <v>0.09</v>
      </c>
      <c r="EG6" s="36">
        <f t="shared" si="14"/>
        <v>0.06</v>
      </c>
      <c r="EH6" s="36">
        <f t="shared" si="14"/>
        <v>0.52</v>
      </c>
      <c r="EI6" s="36">
        <f t="shared" si="14"/>
        <v>0.65</v>
      </c>
      <c r="EJ6" s="36">
        <f t="shared" si="14"/>
        <v>0.53</v>
      </c>
      <c r="EK6" s="36">
        <f t="shared" si="14"/>
        <v>0.72</v>
      </c>
      <c r="EL6" s="36">
        <f t="shared" si="14"/>
        <v>0.53</v>
      </c>
      <c r="EM6" s="36">
        <f t="shared" si="14"/>
        <v>0.71</v>
      </c>
      <c r="EN6" s="35" t="str">
        <f>IF(EN7="","",IF(EN7="-","【-】","【"&amp;SUBSTITUTE(TEXT(EN7,"#,##0.00"),"-","△")&amp;"】"))</f>
        <v>【0.56】</v>
      </c>
    </row>
    <row r="7" spans="1:144" s="37" customFormat="1" x14ac:dyDescent="0.15">
      <c r="A7" s="29"/>
      <c r="B7" s="38">
        <v>2019</v>
      </c>
      <c r="C7" s="38">
        <v>63657</v>
      </c>
      <c r="D7" s="38">
        <v>47</v>
      </c>
      <c r="E7" s="38">
        <v>1</v>
      </c>
      <c r="F7" s="38">
        <v>0</v>
      </c>
      <c r="G7" s="38">
        <v>0</v>
      </c>
      <c r="H7" s="38" t="s">
        <v>96</v>
      </c>
      <c r="I7" s="38" t="s">
        <v>97</v>
      </c>
      <c r="J7" s="38" t="s">
        <v>98</v>
      </c>
      <c r="K7" s="38" t="s">
        <v>99</v>
      </c>
      <c r="L7" s="38" t="s">
        <v>100</v>
      </c>
      <c r="M7" s="38" t="s">
        <v>101</v>
      </c>
      <c r="N7" s="39" t="s">
        <v>102</v>
      </c>
      <c r="O7" s="39" t="s">
        <v>103</v>
      </c>
      <c r="P7" s="39">
        <v>97.58</v>
      </c>
      <c r="Q7" s="39">
        <v>3300</v>
      </c>
      <c r="R7" s="39">
        <v>3170</v>
      </c>
      <c r="S7" s="39">
        <v>211.63</v>
      </c>
      <c r="T7" s="39">
        <v>14.98</v>
      </c>
      <c r="U7" s="39">
        <v>3064</v>
      </c>
      <c r="V7" s="39">
        <v>6.83</v>
      </c>
      <c r="W7" s="39">
        <v>448.61</v>
      </c>
      <c r="X7" s="39">
        <v>75.52</v>
      </c>
      <c r="Y7" s="39">
        <v>77.900000000000006</v>
      </c>
      <c r="Z7" s="39">
        <v>76.900000000000006</v>
      </c>
      <c r="AA7" s="39">
        <v>77.790000000000006</v>
      </c>
      <c r="AB7" s="39">
        <v>77.81</v>
      </c>
      <c r="AC7" s="39">
        <v>76.27</v>
      </c>
      <c r="AD7" s="39">
        <v>77.56</v>
      </c>
      <c r="AE7" s="39">
        <v>78.510000000000005</v>
      </c>
      <c r="AF7" s="39">
        <v>77.91</v>
      </c>
      <c r="AG7" s="39">
        <v>79.099999999999994</v>
      </c>
      <c r="AH7" s="39">
        <v>76.03</v>
      </c>
      <c r="AI7" s="39"/>
      <c r="AJ7" s="39"/>
      <c r="AK7" s="39"/>
      <c r="AL7" s="39"/>
      <c r="AM7" s="39"/>
      <c r="AN7" s="39"/>
      <c r="AO7" s="39"/>
      <c r="AP7" s="39"/>
      <c r="AQ7" s="39"/>
      <c r="AR7" s="39"/>
      <c r="AS7" s="39"/>
      <c r="AT7" s="39"/>
      <c r="AU7" s="39"/>
      <c r="AV7" s="39"/>
      <c r="AW7" s="39"/>
      <c r="AX7" s="39"/>
      <c r="AY7" s="39"/>
      <c r="AZ7" s="39"/>
      <c r="BA7" s="39"/>
      <c r="BB7" s="39"/>
      <c r="BC7" s="39"/>
      <c r="BD7" s="39"/>
      <c r="BE7" s="39">
        <v>1115.56</v>
      </c>
      <c r="BF7" s="39">
        <v>1055.43</v>
      </c>
      <c r="BG7" s="39">
        <v>1088.54</v>
      </c>
      <c r="BH7" s="39">
        <v>1075.6300000000001</v>
      </c>
      <c r="BI7" s="39">
        <v>1289.8800000000001</v>
      </c>
      <c r="BJ7" s="39">
        <v>1134.67</v>
      </c>
      <c r="BK7" s="39">
        <v>1144.79</v>
      </c>
      <c r="BL7" s="39">
        <v>1061.58</v>
      </c>
      <c r="BM7" s="39">
        <v>1007.7</v>
      </c>
      <c r="BN7" s="39">
        <v>1018.52</v>
      </c>
      <c r="BO7" s="39">
        <v>1084.05</v>
      </c>
      <c r="BP7" s="39">
        <v>51.63</v>
      </c>
      <c r="BQ7" s="39">
        <v>48.94</v>
      </c>
      <c r="BR7" s="39">
        <v>50.8</v>
      </c>
      <c r="BS7" s="39">
        <v>52.7</v>
      </c>
      <c r="BT7" s="39">
        <v>54.26</v>
      </c>
      <c r="BU7" s="39">
        <v>40.6</v>
      </c>
      <c r="BV7" s="39">
        <v>56.04</v>
      </c>
      <c r="BW7" s="39">
        <v>58.52</v>
      </c>
      <c r="BX7" s="39">
        <v>59.22</v>
      </c>
      <c r="BY7" s="39">
        <v>58.79</v>
      </c>
      <c r="BZ7" s="39">
        <v>53.46</v>
      </c>
      <c r="CA7" s="39">
        <v>325.5</v>
      </c>
      <c r="CB7" s="39">
        <v>337.88</v>
      </c>
      <c r="CC7" s="39">
        <v>327.84</v>
      </c>
      <c r="CD7" s="39">
        <v>312.47000000000003</v>
      </c>
      <c r="CE7" s="39">
        <v>315.08999999999997</v>
      </c>
      <c r="CF7" s="39">
        <v>440.03</v>
      </c>
      <c r="CG7" s="39">
        <v>304.35000000000002</v>
      </c>
      <c r="CH7" s="39">
        <v>296.3</v>
      </c>
      <c r="CI7" s="39">
        <v>292.89999999999998</v>
      </c>
      <c r="CJ7" s="39">
        <v>298.25</v>
      </c>
      <c r="CK7" s="39">
        <v>300.47000000000003</v>
      </c>
      <c r="CL7" s="39">
        <v>67.59</v>
      </c>
      <c r="CM7" s="39">
        <v>65.349999999999994</v>
      </c>
      <c r="CN7" s="39">
        <v>64.260000000000005</v>
      </c>
      <c r="CO7" s="39">
        <v>67.319999999999993</v>
      </c>
      <c r="CP7" s="39">
        <v>65.39</v>
      </c>
      <c r="CQ7" s="39">
        <v>57.29</v>
      </c>
      <c r="CR7" s="39">
        <v>55.9</v>
      </c>
      <c r="CS7" s="39">
        <v>57.3</v>
      </c>
      <c r="CT7" s="39">
        <v>56.76</v>
      </c>
      <c r="CU7" s="39">
        <v>56.04</v>
      </c>
      <c r="CV7" s="39">
        <v>54.9</v>
      </c>
      <c r="CW7" s="39">
        <v>57.65</v>
      </c>
      <c r="CX7" s="39">
        <v>70.25</v>
      </c>
      <c r="CY7" s="39">
        <v>70.91</v>
      </c>
      <c r="CZ7" s="39">
        <v>72.02</v>
      </c>
      <c r="DA7" s="39">
        <v>67.739999999999995</v>
      </c>
      <c r="DB7" s="39">
        <v>73.69</v>
      </c>
      <c r="DC7" s="39">
        <v>73.28</v>
      </c>
      <c r="DD7" s="39">
        <v>72.42</v>
      </c>
      <c r="DE7" s="39">
        <v>73.069999999999993</v>
      </c>
      <c r="DF7" s="39">
        <v>72.78</v>
      </c>
      <c r="DG7" s="39">
        <v>73.31</v>
      </c>
      <c r="DH7" s="39"/>
      <c r="DI7" s="39"/>
      <c r="DJ7" s="39"/>
      <c r="DK7" s="39"/>
      <c r="DL7" s="39"/>
      <c r="DM7" s="39"/>
      <c r="DN7" s="39"/>
      <c r="DO7" s="39"/>
      <c r="DP7" s="39"/>
      <c r="DQ7" s="39"/>
      <c r="DR7" s="39"/>
      <c r="DS7" s="39"/>
      <c r="DT7" s="39"/>
      <c r="DU7" s="39"/>
      <c r="DV7" s="39"/>
      <c r="DW7" s="39"/>
      <c r="DX7" s="39"/>
      <c r="DY7" s="39"/>
      <c r="DZ7" s="39"/>
      <c r="EA7" s="39"/>
      <c r="EB7" s="39"/>
      <c r="EC7" s="39"/>
      <c r="ED7" s="39">
        <v>0</v>
      </c>
      <c r="EE7" s="39">
        <v>0.22</v>
      </c>
      <c r="EF7" s="39">
        <v>0.09</v>
      </c>
      <c r="EG7" s="39">
        <v>0.06</v>
      </c>
      <c r="EH7" s="39">
        <v>0.52</v>
      </c>
      <c r="EI7" s="39">
        <v>0.65</v>
      </c>
      <c r="EJ7" s="39">
        <v>0.53</v>
      </c>
      <c r="EK7" s="39">
        <v>0.72</v>
      </c>
      <c r="EL7" s="39">
        <v>0.53</v>
      </c>
      <c r="EM7" s="39">
        <v>0.71</v>
      </c>
      <c r="EN7" s="39">
        <v>0.56000000000000005</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104</v>
      </c>
      <c r="C9" s="41" t="s">
        <v>105</v>
      </c>
      <c r="D9" s="41" t="s">
        <v>106</v>
      </c>
      <c r="E9" s="41" t="s">
        <v>107</v>
      </c>
      <c r="F9" s="41" t="s">
        <v>108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46</v>
      </c>
      <c r="B10" s="42">
        <f t="shared" ref="B10:E10" si="15">DATEVALUE($B7+12-B11&amp;"/1/"&amp;B12)</f>
        <v>46388</v>
      </c>
      <c r="C10" s="42">
        <f t="shared" si="15"/>
        <v>46753</v>
      </c>
      <c r="D10" s="42">
        <f t="shared" si="15"/>
        <v>47119</v>
      </c>
      <c r="E10" s="42">
        <f t="shared" si="15"/>
        <v>47484</v>
      </c>
      <c r="F10" s="43">
        <f>DATEVALUE($B7+12-F11&amp;"/1/"&amp;F12)</f>
        <v>47849</v>
      </c>
    </row>
    <row r="11" spans="1:144" x14ac:dyDescent="0.15">
      <c r="B11">
        <v>4</v>
      </c>
      <c r="C11">
        <v>3</v>
      </c>
      <c r="D11">
        <v>2</v>
      </c>
      <c r="E11">
        <v>1</v>
      </c>
      <c r="F11">
        <v>0</v>
      </c>
      <c r="G11" t="s">
        <v>109</v>
      </c>
    </row>
    <row r="12" spans="1:144" x14ac:dyDescent="0.15">
      <c r="B12">
        <v>1</v>
      </c>
      <c r="C12">
        <v>1</v>
      </c>
      <c r="D12">
        <v>1</v>
      </c>
      <c r="E12">
        <v>1</v>
      </c>
      <c r="F12">
        <v>1</v>
      </c>
      <c r="G12" t="s">
        <v>110</v>
      </c>
    </row>
    <row r="13" spans="1:144" x14ac:dyDescent="0.15">
      <c r="B13" t="s">
        <v>111</v>
      </c>
      <c r="C13" t="s">
        <v>111</v>
      </c>
      <c r="D13" t="s">
        <v>111</v>
      </c>
      <c r="E13" t="s">
        <v>111</v>
      </c>
      <c r="F13" t="s">
        <v>112</v>
      </c>
      <c r="G13" t="s">
        <v>113</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