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192.168.10.251\農村整備課\上下水道係\経営比較分析表\R1\【経営比較分析表】2019_063665_47_010\"/>
    </mc:Choice>
  </mc:AlternateContent>
  <xr:revisionPtr revIDLastSave="0" documentId="13_ncr:1_{92E1DD14-5F5D-482E-9520-83BA8A05648E}" xr6:coauthVersionLast="43" xr6:coauthVersionMax="43" xr10:uidLastSave="{00000000-0000-0000-0000-000000000000}"/>
  <workbookProtection workbookAlgorithmName="SHA-512" workbookHashValue="7YSHgyxaXbFXAVNa+gkat78+ZCLv7f07wf5nLfwD+XSyxu39CAuYKX+/4B/WIAoad2TGqZzc5imlORBHlOaLoA==" workbookSaltValue="+7HnF1T6JCT3Kimfc22MsA=="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<sst xmlns="http://schemas.openxmlformats.org/spreadsheetml/2006/main" count="233" uniqueCount="117">
  <si>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</si>
  <si>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</si>
  <si>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</si>
  <si>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</si>
  <si>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</si>
  <si>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</si>
  <si>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</si>
  <si>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</si>
  <si>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</si>
  <si>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</si>
  <si>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</si>
  <si>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</si>
  <si>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</si>
  <si>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</si>
  <si>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</si>
  <si>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</si>
  <si>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</si>
  <si>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</si>
  <si>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</si>
  <si>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</si>
  <si>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</si>
  <si>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</si>
  <si>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</si>
  <si>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</si>
  <si>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</si>
  <si>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</si>
  <si>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</si>
  <si>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</si>
  <si>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</si>
  <si>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</si>
  <si>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</si>
  <si>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</si>
  <si>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</si>
  <si>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</si>
  <si>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</si>
  <si>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</si>
  <si>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</si>
  <si>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</si>
  <si>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</si>
  <si>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</si>
  <si>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</si>
  <si>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</si>
  <si>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</si>
  <si>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</si>
  <si>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</si>
  <si>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</si>
  <si>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</si>
  <si>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</si>
  <si>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</si>
  <si>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</si>
  <si>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</si>
  <si>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</si>
  <si>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</si>
  <si>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</si>
  <si>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</si>
  <si>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</si>
  <si>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</si>
  <si>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</si>
  <si>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</si>
  <si>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</si>
  <si>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</si>
  <si>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</si>
  <si>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</si>
  <si>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</si>
  <si>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</si>
  <si>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</si>
  <si>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</si>
  <si>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</si>
  <si>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</si>
  <si>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</si>
  <si>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</si>
  <si>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</si>
  <si>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</si>
  <si>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</si>
  <si>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</si>
  <si>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</si>
  <si>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</si>
  <si>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</si>
  <si>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</si>
  <si>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</si>
  <si>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</si>
  <si>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</si>
  <si>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</si>
  <si>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</si>
  <si>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</si>
  <si>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</si>
  <si>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</si>
  <si>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</si>
  <si>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</si>
  <si>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</si>
  <si>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</si>
  <si>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</si>
  <si>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</si>
  <si>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</si>
  <si>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</si>
  <si>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</si>
  <si>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鮭川村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</si>
  <si>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</si>
  <si>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</si>
  <si>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</si>
  <si>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</si>
  <si>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</si>
  <si>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</si>
  <si>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</si>
  <si>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</si>
  <si>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</si>
  <si>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</si>
  <si>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</si>
  <si>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</si>
  <si>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</si>
  <si>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</si>
  <si>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</si>
  <si>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</si>
  <si>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</si>
  <si>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鮭川村水道管布設当初の管路・施設が老朽化を向かえ、平成26年度から平成28年度に更新事業を実施した。特に石綿管については、この事業により耐震管への更新が進み、より漏水の少ない安定した供給ができるようになっている。また、ポンプ等の施設についても更新を行い、安全な水道水の供給を図ることができる。石綿管以外の老朽管については、今後の水道会計の償還金等の推移を考慮しながら、更新計画を立てていく。</t>
    <phoneticPr fontId="4"/>
  </si>
  <si>
    <t>　今後も計画的に施設の更新を行いながら、経常経費の削減に取り組んでいく。
　また、収納対策、料金改定の検討、漏水の早期発見・解消等で安定して継続可能な経営を目指して事業に取り組んでいく。</t>
    <phoneticPr fontId="4"/>
  </si>
  <si>
    <t>　経営については、水道会計の職員数を最小限抑え、検針徴収事務については業務の一部を外部に委託し経費を抑制している。
　年々人口減少や節水器具の普及などにより料金収入が減少傾向にある。令和2年度から料金を改定し、水道会計の安定運営を図っていく。また、収納率の向上に向けて取り組んでいく。
　計画的に老朽管の更新事業を行い、有収率の向上を図り、経費の節減に取り組んでいく。
①については、平成26年度から実施した補助事業の元金償還が始まり比率が低下している。また、償還金については、一般会計より基準内の繰入を実施している。
④については、平均を若干下回っているが、水道会計の規模自体が小さいため、今後も料金改定を検討しながら安定経営を目指していく。
⑤については、収納対策を強化しやや上昇したが、今後も公平性の観点から、収納対策に取り組んでいく。
⑥については、経費を抑えているため、変動が少なく推移している。
⑦については、漏水を抑制したことにより若干低下したと考えられる。
⑧については、平成29年度は冬期間の気温の低下による漏水が頻発したため低下ししたが、漏水対策を強化したことにより改善している。</t>
    <rPh sb="272" eb="273">
      <t>シタ</t>
    </rPh>
    <rPh sb="330" eb="332">
      <t>シュウノウ</t>
    </rPh>
    <rPh sb="332" eb="334">
      <t>タイサク</t>
    </rPh>
    <rPh sb="335" eb="337">
      <t>キョウカ</t>
    </rPh>
    <rPh sb="340" eb="342">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</si>
</sst>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4.12</c:v>
                </c:pt>
                <c:pt idx="1">
                  <c:v>0.83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77B-4609-9EF7-3EC0EDF522C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B77B-4609-9EF7-3EC0EDF522C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79.91</c:v>
                </c:pt>
                <c:pt idx="1">
                  <c:v>81.510000000000005</c:v>
                </c:pt>
                <c:pt idx="2">
                  <c:v>94.1</c:v>
                </c:pt>
                <c:pt idx="3">
                  <c:v>75.77</c:v>
                </c:pt>
                <c:pt idx="4">
                  <c:v>83.25</c:v>
                </c:pt>
              </c:numCache>
            </c:numRef>
          </c:val>
          <c:extLst>
            <c:ext xmlns:c16="http://schemas.microsoft.com/office/drawing/2014/chart" uri="{C3380CC4-5D6E-409C-BE32-E72D297353CC}">
              <c16:uniqueId val="{00000000-5BB6-4DFE-87B4-5F4666BD20D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5BB6-4DFE-87B4-5F4666BD20D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80.36</c:v>
                </c:pt>
                <c:pt idx="1">
                  <c:v>76.89</c:v>
                </c:pt>
                <c:pt idx="2">
                  <c:v>64.89</c:v>
                </c:pt>
                <c:pt idx="3">
                  <c:v>84.33</c:v>
                </c:pt>
                <c:pt idx="4">
                  <c:v>76.27</c:v>
                </c:pt>
              </c:numCache>
            </c:numRef>
          </c:val>
          <c:extLst>
            <c:ext xmlns:c16="http://schemas.microsoft.com/office/drawing/2014/chart" uri="{C3380CC4-5D6E-409C-BE32-E72D297353CC}">
              <c16:uniqueId val="{00000000-C17C-4FAE-ABCA-CB22F99BC3E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C17C-4FAE-ABCA-CB22F99BC3E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71.52</c:v>
                </c:pt>
                <c:pt idx="1">
                  <c:v>90.4</c:v>
                </c:pt>
                <c:pt idx="2">
                  <c:v>88.87</c:v>
                </c:pt>
                <c:pt idx="3">
                  <c:v>78.819999999999993</c:v>
                </c:pt>
                <c:pt idx="4">
                  <c:v>84.37</c:v>
                </c:pt>
              </c:numCache>
            </c:numRef>
          </c:val>
          <c:extLst>
            <c:ext xmlns:c16="http://schemas.microsoft.com/office/drawing/2014/chart" uri="{C3380CC4-5D6E-409C-BE32-E72D297353CC}">
              <c16:uniqueId val="{00000000-261D-4019-9395-04BC3F11DF8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261D-4019-9395-04BC3F11DF8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49-4E61-9094-1B3C718D259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49-4E61-9094-1B3C718D259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D8-4A43-9839-D4B8AFC42D0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D8-4A43-9839-D4B8AFC42D0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13-48E8-9965-E9A952C483D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13-48E8-9965-E9A952C483D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78-4774-907A-4987AC782B2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78-4774-907A-4987AC782B2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896.63</c:v>
                </c:pt>
                <c:pt idx="1">
                  <c:v>1118.05</c:v>
                </c:pt>
                <c:pt idx="2">
                  <c:v>1111.5899999999999</c:v>
                </c:pt>
                <c:pt idx="3">
                  <c:v>1033.78</c:v>
                </c:pt>
                <c:pt idx="4">
                  <c:v>954.11</c:v>
                </c:pt>
              </c:numCache>
            </c:numRef>
          </c:val>
          <c:extLst>
            <c:ext xmlns:c16="http://schemas.microsoft.com/office/drawing/2014/chart" uri="{C3380CC4-5D6E-409C-BE32-E72D297353CC}">
              <c16:uniqueId val="{00000000-45BA-4581-A00D-04A75C51BB8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45BA-4581-A00D-04A75C51BB8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64.48</c:v>
                </c:pt>
                <c:pt idx="1">
                  <c:v>83.68</c:v>
                </c:pt>
                <c:pt idx="2">
                  <c:v>81.739999999999995</c:v>
                </c:pt>
                <c:pt idx="3">
                  <c:v>72.97</c:v>
                </c:pt>
                <c:pt idx="4">
                  <c:v>78.7</c:v>
                </c:pt>
              </c:numCache>
            </c:numRef>
          </c:val>
          <c:extLst>
            <c:ext xmlns:c16="http://schemas.microsoft.com/office/drawing/2014/chart" uri="{C3380CC4-5D6E-409C-BE32-E72D297353CC}">
              <c16:uniqueId val="{00000000-AC1F-4F94-9D71-A1D8E125FF0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AC1F-4F94-9D71-A1D8E125FF0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347.15</c:v>
                </c:pt>
                <c:pt idx="1">
                  <c:v>270.02</c:v>
                </c:pt>
                <c:pt idx="2">
                  <c:v>273.39999999999998</c:v>
                </c:pt>
                <c:pt idx="3">
                  <c:v>298.45999999999998</c:v>
                </c:pt>
                <c:pt idx="4">
                  <c:v>283.58999999999997</c:v>
                </c:pt>
              </c:numCache>
            </c:numRef>
          </c:val>
          <c:extLst>
            <c:ext xmlns:c16="http://schemas.microsoft.com/office/drawing/2014/chart" uri="{C3380CC4-5D6E-409C-BE32-E72D297353CC}">
              <c16:uniqueId val="{00000000-5AB2-497D-B1C8-555D5E26390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5AB2-497D-B1C8-555D5E26390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1" zoomScale="80" zoomScaleNormal="8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山形県　鮭川村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4150</v>
      </c>
      <c r="AM8" s="67"/>
      <c r="AN8" s="67"/>
      <c r="AO8" s="67"/>
      <c r="AP8" s="67"/>
      <c r="AQ8" s="67"/>
      <c r="AR8" s="67"/>
      <c r="AS8" s="67"/>
      <c r="AT8" s="66">
        <f>データ!$S$6</f>
        <v>122.14</v>
      </c>
      <c r="AU8" s="66"/>
      <c r="AV8" s="66"/>
      <c r="AW8" s="66"/>
      <c r="AX8" s="66"/>
      <c r="AY8" s="66"/>
      <c r="AZ8" s="66"/>
      <c r="BA8" s="66"/>
      <c r="BB8" s="66">
        <f>データ!$T$6</f>
        <v>33.979999999999997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96.71</v>
      </c>
      <c r="Q10" s="66"/>
      <c r="R10" s="66"/>
      <c r="S10" s="66"/>
      <c r="T10" s="66"/>
      <c r="U10" s="66"/>
      <c r="V10" s="66"/>
      <c r="W10" s="67">
        <f>データ!$Q$6</f>
        <v>4200</v>
      </c>
      <c r="X10" s="67"/>
      <c r="Y10" s="67"/>
      <c r="Z10" s="67"/>
      <c r="AA10" s="67"/>
      <c r="AB10" s="67"/>
      <c r="AC10" s="67"/>
      <c r="AD10" s="2"/>
      <c r="AE10" s="2"/>
      <c r="AF10" s="2"/>
      <c r="AG10" s="2"/>
      <c r="AH10" s="2"/>
      <c r="AI10" s="2"/>
      <c r="AJ10" s="2"/>
      <c r="AK10" s="2"/>
      <c r="AL10" s="67">
        <f>データ!$U$6</f>
        <v>3970</v>
      </c>
      <c r="AM10" s="67"/>
      <c r="AN10" s="67"/>
      <c r="AO10" s="67"/>
      <c r="AP10" s="67"/>
      <c r="AQ10" s="67"/>
      <c r="AR10" s="67"/>
      <c r="AS10" s="67"/>
      <c r="AT10" s="66">
        <f>データ!$V$6</f>
        <v>36.799999999999997</v>
      </c>
      <c r="AU10" s="66"/>
      <c r="AV10" s="66"/>
      <c r="AW10" s="66"/>
      <c r="AX10" s="66"/>
      <c r="AY10" s="66"/>
      <c r="AZ10" s="66"/>
      <c r="BA10" s="66"/>
      <c r="BB10" s="66">
        <f>データ!$W$6</f>
        <v>107.88</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cpK/bs7hGJXu91Fv/ApSXWvhy4bSqkq2nHutGiqWp7WZTro7r1xUc3+sLyV/8ceX6J07YROApwN2pmoRxnynA==" saltValue="kkxHIHQckRrqRY8xT2PS3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63665</v>
      </c>
      <c r="D6" s="34">
        <f t="shared" si="3"/>
        <v>47</v>
      </c>
      <c r="E6" s="34">
        <f t="shared" si="3"/>
        <v>1</v>
      </c>
      <c r="F6" s="34">
        <f t="shared" si="3"/>
        <v>0</v>
      </c>
      <c r="G6" s="34">
        <f t="shared" si="3"/>
        <v>0</v>
      </c>
      <c r="H6" s="34" t="str">
        <f t="shared" si="3"/>
        <v>山形県　鮭川村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96.71</v>
      </c>
      <c r="Q6" s="35">
        <f t="shared" si="3"/>
        <v>4200</v>
      </c>
      <c r="R6" s="35">
        <f t="shared" si="3"/>
        <v>4150</v>
      </c>
      <c r="S6" s="35">
        <f t="shared" si="3"/>
        <v>122.14</v>
      </c>
      <c r="T6" s="35">
        <f t="shared" si="3"/>
        <v>33.979999999999997</v>
      </c>
      <c r="U6" s="35">
        <f t="shared" si="3"/>
        <v>3970</v>
      </c>
      <c r="V6" s="35">
        <f t="shared" si="3"/>
        <v>36.799999999999997</v>
      </c>
      <c r="W6" s="35">
        <f t="shared" si="3"/>
        <v>107.88</v>
      </c>
      <c r="X6" s="36">
        <f>IF(X7="",NA(),X7)</f>
        <v>71.52</v>
      </c>
      <c r="Y6" s="36">
        <f t="shared" ref="Y6:AG6" si="4">IF(Y7="",NA(),Y7)</f>
        <v>90.4</v>
      </c>
      <c r="Z6" s="36">
        <f t="shared" si="4"/>
        <v>88.87</v>
      </c>
      <c r="AA6" s="36">
        <f t="shared" si="4"/>
        <v>78.819999999999993</v>
      </c>
      <c r="AB6" s="36">
        <f t="shared" si="4"/>
        <v>84.37</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896.63</v>
      </c>
      <c r="BF6" s="36">
        <f t="shared" ref="BF6:BN6" si="7">IF(BF7="",NA(),BF7)</f>
        <v>1118.05</v>
      </c>
      <c r="BG6" s="36">
        <f t="shared" si="7"/>
        <v>1111.5899999999999</v>
      </c>
      <c r="BH6" s="36">
        <f t="shared" si="7"/>
        <v>1033.78</v>
      </c>
      <c r="BI6" s="36">
        <f t="shared" si="7"/>
        <v>954.11</v>
      </c>
      <c r="BJ6" s="36">
        <f t="shared" si="7"/>
        <v>1134.67</v>
      </c>
      <c r="BK6" s="36">
        <f t="shared" si="7"/>
        <v>1144.79</v>
      </c>
      <c r="BL6" s="36">
        <f t="shared" si="7"/>
        <v>1061.58</v>
      </c>
      <c r="BM6" s="36">
        <f t="shared" si="7"/>
        <v>1007.7</v>
      </c>
      <c r="BN6" s="36">
        <f t="shared" si="7"/>
        <v>1018.52</v>
      </c>
      <c r="BO6" s="35" t="str">
        <f>IF(BO7="","",IF(BO7="-","【-】","【"&amp;SUBSTITUTE(TEXT(BO7,"#,##0.00"),"-","△")&amp;"】"))</f>
        <v>【1,084.05】</v>
      </c>
      <c r="BP6" s="36">
        <f>IF(BP7="",NA(),BP7)</f>
        <v>64.48</v>
      </c>
      <c r="BQ6" s="36">
        <f t="shared" ref="BQ6:BY6" si="8">IF(BQ7="",NA(),BQ7)</f>
        <v>83.68</v>
      </c>
      <c r="BR6" s="36">
        <f t="shared" si="8"/>
        <v>81.739999999999995</v>
      </c>
      <c r="BS6" s="36">
        <f t="shared" si="8"/>
        <v>72.97</v>
      </c>
      <c r="BT6" s="36">
        <f t="shared" si="8"/>
        <v>78.7</v>
      </c>
      <c r="BU6" s="36">
        <f t="shared" si="8"/>
        <v>40.6</v>
      </c>
      <c r="BV6" s="36">
        <f t="shared" si="8"/>
        <v>56.04</v>
      </c>
      <c r="BW6" s="36">
        <f t="shared" si="8"/>
        <v>58.52</v>
      </c>
      <c r="BX6" s="36">
        <f t="shared" si="8"/>
        <v>59.22</v>
      </c>
      <c r="BY6" s="36">
        <f t="shared" si="8"/>
        <v>58.79</v>
      </c>
      <c r="BZ6" s="35" t="str">
        <f>IF(BZ7="","",IF(BZ7="-","【-】","【"&amp;SUBSTITUTE(TEXT(BZ7,"#,##0.00"),"-","△")&amp;"】"))</f>
        <v>【53.46】</v>
      </c>
      <c r="CA6" s="36">
        <f>IF(CA7="",NA(),CA7)</f>
        <v>347.15</v>
      </c>
      <c r="CB6" s="36">
        <f t="shared" ref="CB6:CJ6" si="9">IF(CB7="",NA(),CB7)</f>
        <v>270.02</v>
      </c>
      <c r="CC6" s="36">
        <f t="shared" si="9"/>
        <v>273.39999999999998</v>
      </c>
      <c r="CD6" s="36">
        <f t="shared" si="9"/>
        <v>298.45999999999998</v>
      </c>
      <c r="CE6" s="36">
        <f t="shared" si="9"/>
        <v>283.58999999999997</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79.91</v>
      </c>
      <c r="CM6" s="36">
        <f t="shared" ref="CM6:CU6" si="10">IF(CM7="",NA(),CM7)</f>
        <v>81.510000000000005</v>
      </c>
      <c r="CN6" s="36">
        <f t="shared" si="10"/>
        <v>94.1</v>
      </c>
      <c r="CO6" s="36">
        <f t="shared" si="10"/>
        <v>75.77</v>
      </c>
      <c r="CP6" s="36">
        <f t="shared" si="10"/>
        <v>83.25</v>
      </c>
      <c r="CQ6" s="36">
        <f t="shared" si="10"/>
        <v>57.29</v>
      </c>
      <c r="CR6" s="36">
        <f t="shared" si="10"/>
        <v>55.9</v>
      </c>
      <c r="CS6" s="36">
        <f t="shared" si="10"/>
        <v>57.3</v>
      </c>
      <c r="CT6" s="36">
        <f t="shared" si="10"/>
        <v>56.76</v>
      </c>
      <c r="CU6" s="36">
        <f t="shared" si="10"/>
        <v>56.04</v>
      </c>
      <c r="CV6" s="35" t="str">
        <f>IF(CV7="","",IF(CV7="-","【-】","【"&amp;SUBSTITUTE(TEXT(CV7,"#,##0.00"),"-","△")&amp;"】"))</f>
        <v>【54.90】</v>
      </c>
      <c r="CW6" s="36">
        <f>IF(CW7="",NA(),CW7)</f>
        <v>80.36</v>
      </c>
      <c r="CX6" s="36">
        <f t="shared" ref="CX6:DF6" si="11">IF(CX7="",NA(),CX7)</f>
        <v>76.89</v>
      </c>
      <c r="CY6" s="36">
        <f t="shared" si="11"/>
        <v>64.89</v>
      </c>
      <c r="CZ6" s="36">
        <f t="shared" si="11"/>
        <v>84.33</v>
      </c>
      <c r="DA6" s="36">
        <f t="shared" si="11"/>
        <v>76.27</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4.12</v>
      </c>
      <c r="EE6" s="36">
        <f t="shared" ref="EE6:EM6" si="14">IF(EE7="",NA(),EE7)</f>
        <v>0.83</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2">
      <c r="A7" s="29"/>
      <c r="B7" s="38">
        <v>2019</v>
      </c>
      <c r="C7" s="38">
        <v>63665</v>
      </c>
      <c r="D7" s="38">
        <v>47</v>
      </c>
      <c r="E7" s="38">
        <v>1</v>
      </c>
      <c r="F7" s="38">
        <v>0</v>
      </c>
      <c r="G7" s="38">
        <v>0</v>
      </c>
      <c r="H7" s="38" t="s">
        <v>96</v>
      </c>
      <c r="I7" s="38" t="s">
        <v>97</v>
      </c>
      <c r="J7" s="38" t="s">
        <v>98</v>
      </c>
      <c r="K7" s="38" t="s">
        <v>99</v>
      </c>
      <c r="L7" s="38" t="s">
        <v>100</v>
      </c>
      <c r="M7" s="38" t="s">
        <v>101</v>
      </c>
      <c r="N7" s="39" t="s">
        <v>102</v>
      </c>
      <c r="O7" s="39" t="s">
        <v>103</v>
      </c>
      <c r="P7" s="39">
        <v>96.71</v>
      </c>
      <c r="Q7" s="39">
        <v>4200</v>
      </c>
      <c r="R7" s="39">
        <v>4150</v>
      </c>
      <c r="S7" s="39">
        <v>122.14</v>
      </c>
      <c r="T7" s="39">
        <v>33.979999999999997</v>
      </c>
      <c r="U7" s="39">
        <v>3970</v>
      </c>
      <c r="V7" s="39">
        <v>36.799999999999997</v>
      </c>
      <c r="W7" s="39">
        <v>107.88</v>
      </c>
      <c r="X7" s="39">
        <v>71.52</v>
      </c>
      <c r="Y7" s="39">
        <v>90.4</v>
      </c>
      <c r="Z7" s="39">
        <v>88.87</v>
      </c>
      <c r="AA7" s="39">
        <v>78.819999999999993</v>
      </c>
      <c r="AB7" s="39">
        <v>84.37</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896.63</v>
      </c>
      <c r="BF7" s="39">
        <v>1118.05</v>
      </c>
      <c r="BG7" s="39">
        <v>1111.5899999999999</v>
      </c>
      <c r="BH7" s="39">
        <v>1033.78</v>
      </c>
      <c r="BI7" s="39">
        <v>954.11</v>
      </c>
      <c r="BJ7" s="39">
        <v>1134.67</v>
      </c>
      <c r="BK7" s="39">
        <v>1144.79</v>
      </c>
      <c r="BL7" s="39">
        <v>1061.58</v>
      </c>
      <c r="BM7" s="39">
        <v>1007.7</v>
      </c>
      <c r="BN7" s="39">
        <v>1018.52</v>
      </c>
      <c r="BO7" s="39">
        <v>1084.05</v>
      </c>
      <c r="BP7" s="39">
        <v>64.48</v>
      </c>
      <c r="BQ7" s="39">
        <v>83.68</v>
      </c>
      <c r="BR7" s="39">
        <v>81.739999999999995</v>
      </c>
      <c r="BS7" s="39">
        <v>72.97</v>
      </c>
      <c r="BT7" s="39">
        <v>78.7</v>
      </c>
      <c r="BU7" s="39">
        <v>40.6</v>
      </c>
      <c r="BV7" s="39">
        <v>56.04</v>
      </c>
      <c r="BW7" s="39">
        <v>58.52</v>
      </c>
      <c r="BX7" s="39">
        <v>59.22</v>
      </c>
      <c r="BY7" s="39">
        <v>58.79</v>
      </c>
      <c r="BZ7" s="39">
        <v>53.46</v>
      </c>
      <c r="CA7" s="39">
        <v>347.15</v>
      </c>
      <c r="CB7" s="39">
        <v>270.02</v>
      </c>
      <c r="CC7" s="39">
        <v>273.39999999999998</v>
      </c>
      <c r="CD7" s="39">
        <v>298.45999999999998</v>
      </c>
      <c r="CE7" s="39">
        <v>283.58999999999997</v>
      </c>
      <c r="CF7" s="39">
        <v>440.03</v>
      </c>
      <c r="CG7" s="39">
        <v>304.35000000000002</v>
      </c>
      <c r="CH7" s="39">
        <v>296.3</v>
      </c>
      <c r="CI7" s="39">
        <v>292.89999999999998</v>
      </c>
      <c r="CJ7" s="39">
        <v>298.25</v>
      </c>
      <c r="CK7" s="39">
        <v>300.47000000000003</v>
      </c>
      <c r="CL7" s="39">
        <v>79.91</v>
      </c>
      <c r="CM7" s="39">
        <v>81.510000000000005</v>
      </c>
      <c r="CN7" s="39">
        <v>94.1</v>
      </c>
      <c r="CO7" s="39">
        <v>75.77</v>
      </c>
      <c r="CP7" s="39">
        <v>83.25</v>
      </c>
      <c r="CQ7" s="39">
        <v>57.29</v>
      </c>
      <c r="CR7" s="39">
        <v>55.9</v>
      </c>
      <c r="CS7" s="39">
        <v>57.3</v>
      </c>
      <c r="CT7" s="39">
        <v>56.76</v>
      </c>
      <c r="CU7" s="39">
        <v>56.04</v>
      </c>
      <c r="CV7" s="39">
        <v>54.9</v>
      </c>
      <c r="CW7" s="39">
        <v>80.36</v>
      </c>
      <c r="CX7" s="39">
        <v>76.89</v>
      </c>
      <c r="CY7" s="39">
        <v>64.89</v>
      </c>
      <c r="CZ7" s="39">
        <v>84.33</v>
      </c>
      <c r="DA7" s="39">
        <v>76.27</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4.12</v>
      </c>
      <c r="EE7" s="39">
        <v>0.83</v>
      </c>
      <c r="EF7" s="39">
        <v>0</v>
      </c>
      <c r="EG7" s="39">
        <v>0</v>
      </c>
      <c r="EH7" s="39">
        <v>0</v>
      </c>
      <c r="EI7" s="39">
        <v>0.65</v>
      </c>
      <c r="EJ7" s="39">
        <v>0.53</v>
      </c>
      <c r="EK7" s="39">
        <v>0.72</v>
      </c>
      <c r="EL7" s="39">
        <v>0.53</v>
      </c>
      <c r="EM7" s="39">
        <v>0.71</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農村整備課ユーザ</cp:lastModifiedBy>
  <dcterms:created xsi:type="dcterms:W3CDTF">2020-12-04T02:19:08Z</dcterms:created>
  <dcterms:modified xsi:type="dcterms:W3CDTF">2021-01-21T08:22:00Z</dcterms:modified>
  <cp:category/>
</cp:coreProperties>
</file>