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an-nas\各部署\上下水道課\②業務係\業務係\業務係関係\とやま\データ\新しいフォルダ\調査・報告提出\(H27～）経営比較分析表\経営比較分析表\"/>
    </mc:Choice>
  </mc:AlternateContent>
  <workbookProtection workbookAlgorithmName="SHA-512" workbookHashValue="Rsr8cP0nexmKuI5KJQEwjqtfCOzNugRmWRtaC60wYbGvAEx/krJq150YhHDpKlli+mdxQgofujiXOwZEX20kPw==" workbookSaltValue="DUje0kM5WWh5h1wVQYh28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<sst xmlns="http://schemas.openxmlformats.org/spreadsheetml/2006/main" count="228" uniqueCount="114">
  <si>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</si>
  <si>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</si>
  <si>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</si>
  <si>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</si>
  <si>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</si>
  <si>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</si>
  <si>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</si>
  <si>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</si>
  <si>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</si>
  <si>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</si>
  <si>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</si>
  <si>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</si>
  <si>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</si>
  <si>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</si>
  <si>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</si>
  <si>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</si>
  <si>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</si>
  <si>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</si>
  <si>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</si>
  <si>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</si>
  <si>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</si>
  <si>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</si>
  <si>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</si>
  <si>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</si>
  <si>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</si>
  <si>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</si>
  <si>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</si>
  <si>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</si>
  <si>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</si>
  <si>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</si>
  <si>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</si>
  <si>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</si>
  <si>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</si>
  <si>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</si>
  <si>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</si>
  <si>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</si>
  <si>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</si>
  <si>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</si>
  <si>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</si>
  <si>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</si>
  <si>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</si>
  <si>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</si>
  <si>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</si>
  <si>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</si>
  <si>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</si>
  <si>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</si>
  <si>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</si>
  <si>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</si>
  <si>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</si>
  <si>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</si>
  <si>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</si>
  <si>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</si>
  <si>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</si>
  <si>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</si>
  <si>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</si>
  <si>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</si>
  <si>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</si>
  <si>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</si>
  <si>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</si>
  <si>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</si>
  <si>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</si>
  <si>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</si>
  <si>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</si>
  <si>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</si>
  <si>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</si>
  <si>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</si>
  <si>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</si>
  <si>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</si>
  <si>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</si>
  <si>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</si>
  <si>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</si>
  <si>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</si>
  <si>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</si>
  <si>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</si>
  <si>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</si>
  <si>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</si>
  <si>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</si>
  <si>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</si>
  <si>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</si>
  <si>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</si>
  <si>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</si>
  <si>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</si>
  <si>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</si>
  <si>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</si>
  <si>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</si>
  <si>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</si>
  <si>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</si>
  <si>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</si>
  <si>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</si>
  <si>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</si>
  <si>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</si>
  <si>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</si>
  <si>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</si>
  <si>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高畠町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</si>
  <si>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</si>
  <si>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</si>
  <si>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</si>
  <si>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</si>
  <si>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</si>
  <si>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</si>
  <si>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</si>
  <si>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</si>
  <si>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</si>
  <si>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</si>
  <si>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</si>
  <si>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</si>
  <si>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</si>
  <si>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</si>
  <si>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</si>
  <si>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</si>
  <si>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</si>
  <si>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経営状況や収益状況は概ね良好である。　　　　　　　　　　　　　　　　しかし現施設の老朽化が進んでいる事から、これまで蓄えた資金を活用して、計画的な更新事業を行わなければならない。　　　　　　　　　　　　　　　　　　　　　　　　　　　　　　　また、給水人口の減少、節水意識の向上、節水器具の普及により、料金収入が減少すると考えられる。よって、将来的には、広域連携による事務の効率化や料金体系の見直しを検討する必要がある。</t>
    <rPh sb="0" eb="2">
      <t>ケイエイ</t>
    </rPh>
    <rPh sb="2" eb="4">
      <t>ジョウキョウ</t>
    </rPh>
    <rPh sb="5" eb="7">
      <t>シュウエキ</t>
    </rPh>
    <rPh sb="7" eb="9">
      <t>ジョウキョウ</t>
    </rPh>
    <rPh sb="10" eb="11">
      <t>オオム</t>
    </rPh>
    <rPh sb="12" eb="14">
      <t>リョウコウ</t>
    </rPh>
    <rPh sb="37" eb="38">
      <t>ゲン</t>
    </rPh>
    <rPh sb="38" eb="40">
      <t>シセツ</t>
    </rPh>
    <rPh sb="41" eb="44">
      <t>ロウキュウカ</t>
    </rPh>
    <rPh sb="45" eb="46">
      <t>スス</t>
    </rPh>
    <rPh sb="50" eb="51">
      <t>コト</t>
    </rPh>
    <rPh sb="58" eb="59">
      <t>タクワ</t>
    </rPh>
    <rPh sb="61" eb="63">
      <t>シキン</t>
    </rPh>
    <rPh sb="64" eb="66">
      <t>カツヨウ</t>
    </rPh>
    <rPh sb="69" eb="72">
      <t>ケイカクテキ</t>
    </rPh>
    <rPh sb="73" eb="75">
      <t>コウシン</t>
    </rPh>
    <rPh sb="75" eb="77">
      <t>ジギョウ</t>
    </rPh>
    <rPh sb="78" eb="79">
      <t>オコナ</t>
    </rPh>
    <rPh sb="123" eb="125">
      <t>キュウスイ</t>
    </rPh>
    <rPh sb="125" eb="127">
      <t>ジンコウ</t>
    </rPh>
    <rPh sb="128" eb="130">
      <t>ゲンショウ</t>
    </rPh>
    <rPh sb="131" eb="133">
      <t>セッスイ</t>
    </rPh>
    <rPh sb="133" eb="135">
      <t>イシキ</t>
    </rPh>
    <rPh sb="136" eb="138">
      <t>コウジョウ</t>
    </rPh>
    <rPh sb="139" eb="141">
      <t>セッスイ</t>
    </rPh>
    <rPh sb="141" eb="143">
      <t>キグ</t>
    </rPh>
    <rPh sb="144" eb="146">
      <t>フキュウ</t>
    </rPh>
    <rPh sb="150" eb="152">
      <t>リョウキン</t>
    </rPh>
    <rPh sb="152" eb="154">
      <t>シュウニュウ</t>
    </rPh>
    <rPh sb="155" eb="157">
      <t>ゲンショウ</t>
    </rPh>
    <rPh sb="160" eb="161">
      <t>カンガ</t>
    </rPh>
    <rPh sb="170" eb="173">
      <t>ショウライテキ</t>
    </rPh>
    <rPh sb="176" eb="178">
      <t>コウイキ</t>
    </rPh>
    <rPh sb="178" eb="180">
      <t>レンケイ</t>
    </rPh>
    <rPh sb="183" eb="185">
      <t>ジム</t>
    </rPh>
    <rPh sb="186" eb="189">
      <t>コウリツカ</t>
    </rPh>
    <rPh sb="190" eb="192">
      <t>リョウキン</t>
    </rPh>
    <rPh sb="192" eb="194">
      <t>タイケイ</t>
    </rPh>
    <rPh sb="195" eb="197">
      <t>ミナオ</t>
    </rPh>
    <rPh sb="199" eb="201">
      <t>ケントウ</t>
    </rPh>
    <rPh sb="203" eb="205">
      <t>ヒツヨウ</t>
    </rPh>
    <phoneticPr fontId="4"/>
  </si>
  <si>
    <t>①有形固定資産減価償却率　　　　　　　　　　　　　　　　　　　　　　　平均値は下回っているものの、耐用年数が過ぎている資産もあり、施設の更新が必要である。　　　　　　　　　　　　　　　　　　②管路経年化率　　　　　　　　　　　　　　　　　　　　　　　平均値以上となっており、管路の更新が必要な時期と考えられる。　　　　　　　　　　　　　　　　　　　　　　　　　　③管路更新比率　　　　　　　　　　　　　　　　　　　　　　　　類似団体より管路の更新が進んでない状況となっており、計画的な更新事業を図る必要がある。</t>
    <rPh sb="1" eb="3">
      <t>ユウケイ</t>
    </rPh>
    <rPh sb="3" eb="5">
      <t>コテイ</t>
    </rPh>
    <rPh sb="5" eb="7">
      <t>シサン</t>
    </rPh>
    <rPh sb="7" eb="9">
      <t>ゲンカ</t>
    </rPh>
    <rPh sb="9" eb="11">
      <t>ショウキャク</t>
    </rPh>
    <rPh sb="11" eb="12">
      <t>リツ</t>
    </rPh>
    <rPh sb="35" eb="38">
      <t>ヘイキンチ</t>
    </rPh>
    <rPh sb="39" eb="41">
      <t>シタマワ</t>
    </rPh>
    <rPh sb="49" eb="51">
      <t>タイヨウ</t>
    </rPh>
    <rPh sb="51" eb="53">
      <t>ネンスウ</t>
    </rPh>
    <rPh sb="54" eb="55">
      <t>ス</t>
    </rPh>
    <rPh sb="59" eb="61">
      <t>シサン</t>
    </rPh>
    <rPh sb="65" eb="67">
      <t>シセツ</t>
    </rPh>
    <rPh sb="68" eb="70">
      <t>コウシン</t>
    </rPh>
    <rPh sb="71" eb="73">
      <t>ヒツヨウ</t>
    </rPh>
    <rPh sb="96" eb="98">
      <t>カンロ</t>
    </rPh>
    <rPh sb="98" eb="101">
      <t>ケイネンカ</t>
    </rPh>
    <rPh sb="101" eb="102">
      <t>リツ</t>
    </rPh>
    <rPh sb="125" eb="128">
      <t>ヘイキンチ</t>
    </rPh>
    <rPh sb="128" eb="130">
      <t>イジョウ</t>
    </rPh>
    <rPh sb="137" eb="139">
      <t>カンロ</t>
    </rPh>
    <rPh sb="140" eb="142">
      <t>コウシン</t>
    </rPh>
    <rPh sb="143" eb="145">
      <t>ヒツヨウ</t>
    </rPh>
    <rPh sb="146" eb="148">
      <t>ジキ</t>
    </rPh>
    <rPh sb="149" eb="150">
      <t>カンガ</t>
    </rPh>
    <rPh sb="182" eb="184">
      <t>カンロ</t>
    </rPh>
    <rPh sb="184" eb="186">
      <t>コウシン</t>
    </rPh>
    <rPh sb="186" eb="188">
      <t>ヒリツ</t>
    </rPh>
    <rPh sb="212" eb="214">
      <t>ルイジ</t>
    </rPh>
    <rPh sb="214" eb="216">
      <t>ダンタイ</t>
    </rPh>
    <rPh sb="218" eb="220">
      <t>カンロ</t>
    </rPh>
    <rPh sb="221" eb="223">
      <t>コウシン</t>
    </rPh>
    <rPh sb="224" eb="225">
      <t>スス</t>
    </rPh>
    <rPh sb="229" eb="231">
      <t>ジョウキョウ</t>
    </rPh>
    <rPh sb="238" eb="241">
      <t>ケイカクテキ</t>
    </rPh>
    <rPh sb="242" eb="244">
      <t>コウシン</t>
    </rPh>
    <rPh sb="244" eb="246">
      <t>ジギョウ</t>
    </rPh>
    <rPh sb="247" eb="248">
      <t>ハカ</t>
    </rPh>
    <rPh sb="249" eb="251">
      <t>ヒツヨウ</t>
    </rPh>
    <phoneticPr fontId="4"/>
  </si>
  <si>
    <t>①営業収支比率　　　　　　　　　　　　　　　　　　　　　　　　　　　　　　　　　　　　　営業収益は平均値以上を確保しており、今後の投資財源として使用する予定である。　　　　　　　　　　　　　　　　　　　　　　　　　　　　　　　　　　　　　　　　　　②累積欠損金比率　　　　　　　　　　　　　　　　　　　　　　　　　　　　　　　　営業活動により生じた損失はない。　　　　　　　　　　　　　　　　　　　　　　　　　　　　　　　　　　③流動比率　　　　　　　　　　　　　　　　　　　　　　　　　　　　　　　　　　過去２年間において平均値を上回っており、運営資金は十分に確保されている。　　　　　　　　　　　　　　　　　　　　　　　　　　　　　　④企業債残高対給水収益比率　　　　　　　　　　　　　　　　　　　　　　　　　　　　　　　　　　　　　　　　　　　　　　　　　　　　　平均値を大きく下回っており、順調に企業債償還が進んでいる。　　　　　　　　　　　　　　　　　　　　　　　　　　　　　　　　　　　　　　　　　　⑤料金回収率　　　　　　　　　　　　　　　　　　　　　　　　　　　　現在の料金体系において、十分に供給費用を賄っている。　　　　　　　　　　　　　　　　　　　　　　　　　　　　　　　　　　　　　⑥給水原価　　　　　　　　　　　　　　　　　　　　　　　　　　　　　　　　　　　　平均値を上回っているため、維持管理費の削減などの経営改善が必要である。　　　　　　　　　　　　　　　　　　　　　　　　　　　　　　⑦施設利用率　　　　　　　　　　　　　　　　　　　　　　　　　平均値を上回っており、季節に合わせた施設の稼働を行っている。　                                                                           ⑧有収率　　　　　　　　　　　　　　　　　　　　　　　　　　　　　　　　　　毎年度実施の漏水調査業務により、漏水等の原因を特定し、給水される水量を収益に結びつけることができている。　　　　　　　　　　　　　　　　　　　　　　　　　　　　　　　　　　　　　　　　　　　　　　　　　　　　　　　　　　　　　　　　</t>
    <rPh sb="1" eb="3">
      <t>エイギョウ</t>
    </rPh>
    <rPh sb="3" eb="5">
      <t>シュウシ</t>
    </rPh>
    <rPh sb="5" eb="7">
      <t>ヒリツ</t>
    </rPh>
    <rPh sb="44" eb="46">
      <t>エイギョウ</t>
    </rPh>
    <rPh sb="46" eb="48">
      <t>シュウエキ</t>
    </rPh>
    <rPh sb="49" eb="52">
      <t>ヘイキンチ</t>
    </rPh>
    <rPh sb="52" eb="54">
      <t>イジョウ</t>
    </rPh>
    <rPh sb="55" eb="57">
      <t>カクホ</t>
    </rPh>
    <rPh sb="62" eb="64">
      <t>コンゴ</t>
    </rPh>
    <rPh sb="65" eb="67">
      <t>トウシ</t>
    </rPh>
    <rPh sb="67" eb="69">
      <t>ザイゲン</t>
    </rPh>
    <rPh sb="72" eb="74">
      <t>シヨウ</t>
    </rPh>
    <rPh sb="76" eb="78">
      <t>ヨテイ</t>
    </rPh>
    <rPh sb="125" eb="127">
      <t>ルイセキ</t>
    </rPh>
    <rPh sb="127" eb="129">
      <t>ケッソン</t>
    </rPh>
    <rPh sb="129" eb="130">
      <t>キン</t>
    </rPh>
    <rPh sb="130" eb="132">
      <t>ヒリツ</t>
    </rPh>
    <rPh sb="164" eb="166">
      <t>エイギョウ</t>
    </rPh>
    <rPh sb="166" eb="168">
      <t>カツドウ</t>
    </rPh>
    <rPh sb="171" eb="172">
      <t>ショウ</t>
    </rPh>
    <rPh sb="174" eb="176">
      <t>ソンシツ</t>
    </rPh>
    <rPh sb="217" eb="219">
      <t>ヒリツ</t>
    </rPh>
    <rPh sb="253" eb="255">
      <t>カコ</t>
    </rPh>
    <rPh sb="256" eb="258">
      <t>ネンカン</t>
    </rPh>
    <rPh sb="262" eb="265">
      <t>ヘイキンチ</t>
    </rPh>
    <rPh sb="266" eb="268">
      <t>ウワマワ</t>
    </rPh>
    <rPh sb="273" eb="275">
      <t>ウンエイ</t>
    </rPh>
    <rPh sb="275" eb="277">
      <t>シキン</t>
    </rPh>
    <rPh sb="278" eb="280">
      <t>ジュウブン</t>
    </rPh>
    <rPh sb="281" eb="283">
      <t>カクホ</t>
    </rPh>
    <rPh sb="320" eb="322">
      <t>キギョウ</t>
    </rPh>
    <rPh sb="322" eb="323">
      <t>サイ</t>
    </rPh>
    <rPh sb="323" eb="325">
      <t>ザンダカ</t>
    </rPh>
    <rPh sb="325" eb="326">
      <t>タイ</t>
    </rPh>
    <rPh sb="326" eb="328">
      <t>キュウスイ</t>
    </rPh>
    <rPh sb="328" eb="330">
      <t>シュウエキ</t>
    </rPh>
    <rPh sb="330" eb="332">
      <t>ヒリツ</t>
    </rPh>
    <rPh sb="385" eb="388">
      <t>ヘイキンチ</t>
    </rPh>
    <rPh sb="389" eb="390">
      <t>オオ</t>
    </rPh>
    <rPh sb="392" eb="394">
      <t>シタマワ</t>
    </rPh>
    <rPh sb="399" eb="401">
      <t>ジュンチョウ</t>
    </rPh>
    <rPh sb="402" eb="404">
      <t>キギョウ</t>
    </rPh>
    <rPh sb="404" eb="405">
      <t>サイ</t>
    </rPh>
    <rPh sb="405" eb="407">
      <t>ショウカン</t>
    </rPh>
    <rPh sb="408" eb="409">
      <t>スス</t>
    </rPh>
    <rPh sb="457" eb="459">
      <t>リョウキン</t>
    </rPh>
    <rPh sb="459" eb="461">
      <t>カイシュウ</t>
    </rPh>
    <rPh sb="461" eb="462">
      <t>リツ</t>
    </rPh>
    <rPh sb="490" eb="492">
      <t>ゲンザイ</t>
    </rPh>
    <rPh sb="493" eb="495">
      <t>リョウキン</t>
    </rPh>
    <rPh sb="495" eb="497">
      <t>タイケイ</t>
    </rPh>
    <rPh sb="502" eb="504">
      <t>ジュウブン</t>
    </rPh>
    <rPh sb="505" eb="507">
      <t>キョウキュウ</t>
    </rPh>
    <rPh sb="507" eb="509">
      <t>ヒヨウ</t>
    </rPh>
    <rPh sb="510" eb="511">
      <t>マカナ</t>
    </rPh>
    <rPh sb="554" eb="556">
      <t>キュウスイ</t>
    </rPh>
    <rPh sb="556" eb="558">
      <t>ゲンカ</t>
    </rPh>
    <rPh sb="594" eb="597">
      <t>ヘイキンチ</t>
    </rPh>
    <rPh sb="598" eb="600">
      <t>ウワマワ</t>
    </rPh>
    <rPh sb="607" eb="609">
      <t>イジ</t>
    </rPh>
    <rPh sb="609" eb="612">
      <t>カンリヒ</t>
    </rPh>
    <rPh sb="613" eb="615">
      <t>サクゲン</t>
    </rPh>
    <rPh sb="618" eb="620">
      <t>ケイエイ</t>
    </rPh>
    <rPh sb="620" eb="622">
      <t>カイゼン</t>
    </rPh>
    <rPh sb="623" eb="625">
      <t>ヒツヨウ</t>
    </rPh>
    <rPh sb="660" eb="662">
      <t>シセツ</t>
    </rPh>
    <rPh sb="662" eb="664">
      <t>リヨウ</t>
    </rPh>
    <rPh sb="664" eb="665">
      <t>リツ</t>
    </rPh>
    <rPh sb="690" eb="693">
      <t>ヘイキンチ</t>
    </rPh>
    <rPh sb="694" eb="696">
      <t>ウワマワ</t>
    </rPh>
    <rPh sb="701" eb="703">
      <t>キセツ</t>
    </rPh>
    <rPh sb="704" eb="705">
      <t>ア</t>
    </rPh>
    <rPh sb="708" eb="710">
      <t>シセツ</t>
    </rPh>
    <rPh sb="711" eb="713">
      <t>カドウ</t>
    </rPh>
    <rPh sb="714" eb="715">
      <t>オコナ</t>
    </rPh>
    <rPh sb="797" eb="800">
      <t>ユウシュウリツ</t>
    </rPh>
    <rPh sb="834" eb="837">
      <t>マイネンド</t>
    </rPh>
    <rPh sb="837" eb="839">
      <t>ジッシ</t>
    </rPh>
    <rPh sb="840" eb="842">
      <t>ロウスイ</t>
    </rPh>
    <rPh sb="842" eb="844">
      <t>チョウサ</t>
    </rPh>
    <rPh sb="844" eb="846">
      <t>ギョウム</t>
    </rPh>
    <rPh sb="850" eb="852">
      <t>ロウスイ</t>
    </rPh>
    <rPh sb="852" eb="853">
      <t>トウ</t>
    </rPh>
    <rPh sb="854" eb="856">
      <t>ゲンイン</t>
    </rPh>
    <rPh sb="857" eb="859">
      <t>トクテイ</t>
    </rPh>
    <rPh sb="861" eb="863">
      <t>キュウスイ</t>
    </rPh>
    <rPh sb="866" eb="868">
      <t>スイリョウ</t>
    </rPh>
    <rPh sb="869" eb="871">
      <t>シュウエキ</t>
    </rPh>
    <rPh sb="872" eb="873">
      <t>ムス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</si>
</sst>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0.48</c:v>
                </c:pt>
                <c:pt idx="2">
                  <c:v>0.03</c:v>
                </c:pt>
                <c:pt idx="3">
                  <c:v>0.24</c:v>
                </c:pt>
                <c:pt idx="4">
                  <c:v>0.28999999999999998</c:v>
                </c:pt>
              </c:numCache>
            </c:numRef>
          </c:val>
          <c:extLst>
            <c:ext xmlns:c16="http://schemas.microsoft.com/office/drawing/2014/chart" uri="{C3380CC4-5D6E-409C-BE32-E72D297353CC}">
              <c16:uniqueId val="{00000000-24CB-4995-9237-93C895CA0D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24CB-4995-9237-93C895CA0D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67.59</c:v>
                </c:pt>
                <c:pt idx="1">
                  <c:v>65.12</c:v>
                </c:pt>
                <c:pt idx="2">
                  <c:v>67.11</c:v>
                </c:pt>
                <c:pt idx="3">
                  <c:v>65.760000000000005</c:v>
                </c:pt>
                <c:pt idx="4">
                  <c:v>62.94</c:v>
                </c:pt>
              </c:numCache>
            </c:numRef>
          </c:val>
          <c:extLst>
            <c:ext xmlns:c16="http://schemas.microsoft.com/office/drawing/2014/chart" uri="{C3380CC4-5D6E-409C-BE32-E72D297353CC}">
              <c16:uniqueId val="{00000000-71AB-40C7-B58F-771F39AF4F2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71AB-40C7-B58F-771F39AF4F2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92.64</c:v>
                </c:pt>
                <c:pt idx="1">
                  <c:v>96.8</c:v>
                </c:pt>
                <c:pt idx="2">
                  <c:v>94.53</c:v>
                </c:pt>
                <c:pt idx="3">
                  <c:v>96.54</c:v>
                </c:pt>
                <c:pt idx="4">
                  <c:v>96.28</c:v>
                </c:pt>
              </c:numCache>
            </c:numRef>
          </c:val>
          <c:extLst>
            <c:ext xmlns:c16="http://schemas.microsoft.com/office/drawing/2014/chart" uri="{C3380CC4-5D6E-409C-BE32-E72D297353CC}">
              <c16:uniqueId val="{00000000-39CA-4DFC-87DB-D385D6C63F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39CA-4DFC-87DB-D385D6C63F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108.58</c:v>
                </c:pt>
                <c:pt idx="1">
                  <c:v>112.09</c:v>
                </c:pt>
                <c:pt idx="2">
                  <c:v>115.58</c:v>
                </c:pt>
                <c:pt idx="3">
                  <c:v>116.08</c:v>
                </c:pt>
                <c:pt idx="4">
                  <c:v>115.43</c:v>
                </c:pt>
              </c:numCache>
            </c:numRef>
          </c:val>
          <c:extLst>
            <c:ext xmlns:c16="http://schemas.microsoft.com/office/drawing/2014/chart" uri="{C3380CC4-5D6E-409C-BE32-E72D297353CC}">
              <c16:uniqueId val="{00000000-B12E-43AA-8944-96353D0861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B12E-43AA-8944-96353D0861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46.76</c:v>
                </c:pt>
                <c:pt idx="1">
                  <c:v>46.6</c:v>
                </c:pt>
                <c:pt idx="2">
                  <c:v>45.95</c:v>
                </c:pt>
                <c:pt idx="3">
                  <c:v>47.62</c:v>
                </c:pt>
                <c:pt idx="4">
                  <c:v>49.27</c:v>
                </c:pt>
              </c:numCache>
            </c:numRef>
          </c:val>
          <c:extLst>
            <c:ext xmlns:c16="http://schemas.microsoft.com/office/drawing/2014/chart" uri="{C3380CC4-5D6E-409C-BE32-E72D297353CC}">
              <c16:uniqueId val="{00000000-00FE-4EF3-BA26-594E024186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00FE-4EF3-BA26-594E024186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16.89</c:v>
                </c:pt>
                <c:pt idx="1">
                  <c:v>16.59</c:v>
                </c:pt>
                <c:pt idx="2">
                  <c:v>19.079999999999998</c:v>
                </c:pt>
                <c:pt idx="3">
                  <c:v>19.47</c:v>
                </c:pt>
                <c:pt idx="4">
                  <c:v>19.97</c:v>
                </c:pt>
              </c:numCache>
            </c:numRef>
          </c:val>
          <c:extLst>
            <c:ext xmlns:c16="http://schemas.microsoft.com/office/drawing/2014/chart" uri="{C3380CC4-5D6E-409C-BE32-E72D297353CC}">
              <c16:uniqueId val="{00000000-2B6C-402A-80B9-45704D735E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2B6C-402A-80B9-45704D735E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72-4A6E-92ED-A505516CC1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EB72-4A6E-92ED-A505516CC1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1112.6300000000001</c:v>
                </c:pt>
                <c:pt idx="1">
                  <c:v>493.96</c:v>
                </c:pt>
                <c:pt idx="2">
                  <c:v>291.08999999999997</c:v>
                </c:pt>
                <c:pt idx="3">
                  <c:v>830.96</c:v>
                </c:pt>
                <c:pt idx="4">
                  <c:v>867.23</c:v>
                </c:pt>
              </c:numCache>
            </c:numRef>
          </c:val>
          <c:extLst>
            <c:ext xmlns:c16="http://schemas.microsoft.com/office/drawing/2014/chart" uri="{C3380CC4-5D6E-409C-BE32-E72D297353CC}">
              <c16:uniqueId val="{00000000-A252-45B9-BA66-3B6F101096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A252-45B9-BA66-3B6F101096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121.81</c:v>
                </c:pt>
                <c:pt idx="1">
                  <c:v>117.26</c:v>
                </c:pt>
                <c:pt idx="2">
                  <c:v>108.77</c:v>
                </c:pt>
                <c:pt idx="3">
                  <c:v>100.56</c:v>
                </c:pt>
                <c:pt idx="4">
                  <c:v>95.4</c:v>
                </c:pt>
              </c:numCache>
            </c:numRef>
          </c:val>
          <c:extLst>
            <c:ext xmlns:c16="http://schemas.microsoft.com/office/drawing/2014/chart" uri="{C3380CC4-5D6E-409C-BE32-E72D297353CC}">
              <c16:uniqueId val="{00000000-28F2-4336-8269-3DBF8660AA6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28F2-4336-8269-3DBF8660AA6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105.69</c:v>
                </c:pt>
                <c:pt idx="1">
                  <c:v>108.89</c:v>
                </c:pt>
                <c:pt idx="2">
                  <c:v>113.59</c:v>
                </c:pt>
                <c:pt idx="3">
                  <c:v>112.07</c:v>
                </c:pt>
                <c:pt idx="4">
                  <c:v>112.91</c:v>
                </c:pt>
              </c:numCache>
            </c:numRef>
          </c:val>
          <c:extLst>
            <c:ext xmlns:c16="http://schemas.microsoft.com/office/drawing/2014/chart" uri="{C3380CC4-5D6E-409C-BE32-E72D297353CC}">
              <c16:uniqueId val="{00000000-AEFE-43E2-8F31-957BEF4C95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AEFE-43E2-8F31-957BEF4C95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192.53</c:v>
                </c:pt>
                <c:pt idx="1">
                  <c:v>187.73</c:v>
                </c:pt>
                <c:pt idx="2">
                  <c:v>180.47</c:v>
                </c:pt>
                <c:pt idx="3">
                  <c:v>183.42</c:v>
                </c:pt>
                <c:pt idx="4">
                  <c:v>183.48</c:v>
                </c:pt>
              </c:numCache>
            </c:numRef>
          </c:val>
          <c:extLst>
            <c:ext xmlns:c16="http://schemas.microsoft.com/office/drawing/2014/chart" uri="{C3380CC4-5D6E-409C-BE32-E72D297353CC}">
              <c16:uniqueId val="{00000000-8757-46F6-9BEB-788DBA5267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8757-46F6-9BEB-788DBA5267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高畠町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23159</v>
      </c>
      <c r="AM8" s="71"/>
      <c r="AN8" s="71"/>
      <c r="AO8" s="71"/>
      <c r="AP8" s="71"/>
      <c r="AQ8" s="71"/>
      <c r="AR8" s="71"/>
      <c r="AS8" s="71"/>
      <c r="AT8" s="67">
        <f>データ!$S$6</f>
        <v>180.26</v>
      </c>
      <c r="AU8" s="68"/>
      <c r="AV8" s="68"/>
      <c r="AW8" s="68"/>
      <c r="AX8" s="68"/>
      <c r="AY8" s="68"/>
      <c r="AZ8" s="68"/>
      <c r="BA8" s="68"/>
      <c r="BB8" s="70">
        <f>データ!$T$6</f>
        <v>128.47999999999999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90.29</v>
      </c>
      <c r="J10" s="68"/>
      <c r="K10" s="68"/>
      <c r="L10" s="68"/>
      <c r="M10" s="68"/>
      <c r="N10" s="68"/>
      <c r="O10" s="69"/>
      <c r="P10" s="70">
        <f>データ!$P$6</f>
        <v>99.25</v>
      </c>
      <c r="Q10" s="70"/>
      <c r="R10" s="70"/>
      <c r="S10" s="70"/>
      <c r="T10" s="70"/>
      <c r="U10" s="70"/>
      <c r="V10" s="70"/>
      <c r="W10" s="71">
        <f>データ!$Q$6</f>
        <v>3850</v>
      </c>
      <c r="X10" s="71"/>
      <c r="Y10" s="71"/>
      <c r="Z10" s="71"/>
      <c r="AA10" s="71"/>
      <c r="AB10" s="71"/>
      <c r="AC10" s="71"/>
      <c r="AD10" s="2"/>
      <c r="AE10" s="2"/>
      <c r="AF10" s="2"/>
      <c r="AG10" s="2"/>
      <c r="AH10" s="4"/>
      <c r="AI10" s="4"/>
      <c r="AJ10" s="4"/>
      <c r="AK10" s="4"/>
      <c r="AL10" s="71">
        <f>データ!$U$6</f>
        <v>22838</v>
      </c>
      <c r="AM10" s="71"/>
      <c r="AN10" s="71"/>
      <c r="AO10" s="71"/>
      <c r="AP10" s="71"/>
      <c r="AQ10" s="71"/>
      <c r="AR10" s="71"/>
      <c r="AS10" s="71"/>
      <c r="AT10" s="67">
        <f>データ!$V$6</f>
        <v>43.7</v>
      </c>
      <c r="AU10" s="68"/>
      <c r="AV10" s="68"/>
      <c r="AW10" s="68"/>
      <c r="AX10" s="68"/>
      <c r="AY10" s="68"/>
      <c r="AZ10" s="68"/>
      <c r="BA10" s="68"/>
      <c r="BB10" s="70">
        <f>データ!$W$6</f>
        <v>522.61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IkLfgFwxBRLqjZRp0QAyScCC7vP1NNYNSg7Tgmn9Wmrx2Q4XW7ggQMEvktmmUmfVEMonsbVN0YZbrFDwWUzaQ==" saltValue="aIo6lyWgLyep+9wGMkh9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63819</v>
      </c>
      <c r="D6" s="34">
        <f t="shared" si="3"/>
        <v>46</v>
      </c>
      <c r="E6" s="34">
        <f t="shared" si="3"/>
        <v>1</v>
      </c>
      <c r="F6" s="34">
        <f t="shared" si="3"/>
        <v>0</v>
      </c>
      <c r="G6" s="34">
        <f t="shared" si="3"/>
        <v>1</v>
      </c>
      <c r="H6" s="34" t="str">
        <f t="shared" si="3"/>
        <v>山形県　高畠町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90.29</v>
      </c>
      <c r="P6" s="35">
        <f t="shared" si="3"/>
        <v>99.25</v>
      </c>
      <c r="Q6" s="35">
        <f t="shared" si="3"/>
        <v>3850</v>
      </c>
      <c r="R6" s="35">
        <f t="shared" si="3"/>
        <v>23159</v>
      </c>
      <c r="S6" s="35">
        <f t="shared" si="3"/>
        <v>180.26</v>
      </c>
      <c r="T6" s="35">
        <f t="shared" si="3"/>
        <v>128.47999999999999</v>
      </c>
      <c r="U6" s="35">
        <f t="shared" si="3"/>
        <v>22838</v>
      </c>
      <c r="V6" s="35">
        <f t="shared" si="3"/>
        <v>43.7</v>
      </c>
      <c r="W6" s="35">
        <f t="shared" si="3"/>
        <v>522.61</v>
      </c>
      <c r="X6" s="36">
        <f>IF(X7="",NA(),X7)</f>
        <v>108.58</v>
      </c>
      <c r="Y6" s="36">
        <f t="shared" ref="Y6:AG6" si="4">IF(Y7="",NA(),Y7)</f>
        <v>112.09</v>
      </c>
      <c r="Z6" s="36">
        <f t="shared" si="4"/>
        <v>115.58</v>
      </c>
      <c r="AA6" s="36">
        <f t="shared" si="4"/>
        <v>116.08</v>
      </c>
      <c r="AB6" s="36">
        <f t="shared" si="4"/>
        <v>115.43</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1112.6300000000001</v>
      </c>
      <c r="AU6" s="36">
        <f t="shared" ref="AU6:BC6" si="6">IF(AU7="",NA(),AU7)</f>
        <v>493.96</v>
      </c>
      <c r="AV6" s="36">
        <f t="shared" si="6"/>
        <v>291.08999999999997</v>
      </c>
      <c r="AW6" s="36">
        <f t="shared" si="6"/>
        <v>830.96</v>
      </c>
      <c r="AX6" s="36">
        <f t="shared" si="6"/>
        <v>867.23</v>
      </c>
      <c r="AY6" s="36">
        <f t="shared" si="6"/>
        <v>391.54</v>
      </c>
      <c r="AZ6" s="36">
        <f t="shared" si="6"/>
        <v>384.34</v>
      </c>
      <c r="BA6" s="36">
        <f t="shared" si="6"/>
        <v>359.47</v>
      </c>
      <c r="BB6" s="36">
        <f t="shared" si="6"/>
        <v>369.69</v>
      </c>
      <c r="BC6" s="36">
        <f t="shared" si="6"/>
        <v>379.08</v>
      </c>
      <c r="BD6" s="35" t="str">
        <f>IF(BD7="","",IF(BD7="-","【-】","【"&amp;SUBSTITUTE(TEXT(BD7,"#,##0.00"),"-","△")&amp;"】"))</f>
        <v>【264.97】</v>
      </c>
      <c r="BE6" s="36">
        <f>IF(BE7="",NA(),BE7)</f>
        <v>121.81</v>
      </c>
      <c r="BF6" s="36">
        <f t="shared" ref="BF6:BN6" si="7">IF(BF7="",NA(),BF7)</f>
        <v>117.26</v>
      </c>
      <c r="BG6" s="36">
        <f t="shared" si="7"/>
        <v>108.77</v>
      </c>
      <c r="BH6" s="36">
        <f t="shared" si="7"/>
        <v>100.56</v>
      </c>
      <c r="BI6" s="36">
        <f t="shared" si="7"/>
        <v>95.4</v>
      </c>
      <c r="BJ6" s="36">
        <f t="shared" si="7"/>
        <v>386.97</v>
      </c>
      <c r="BK6" s="36">
        <f t="shared" si="7"/>
        <v>380.58</v>
      </c>
      <c r="BL6" s="36">
        <f t="shared" si="7"/>
        <v>401.79</v>
      </c>
      <c r="BM6" s="36">
        <f t="shared" si="7"/>
        <v>402.99</v>
      </c>
      <c r="BN6" s="36">
        <f t="shared" si="7"/>
        <v>398.98</v>
      </c>
      <c r="BO6" s="35" t="str">
        <f>IF(BO7="","",IF(BO7="-","【-】","【"&amp;SUBSTITUTE(TEXT(BO7,"#,##0.00"),"-","△")&amp;"】"))</f>
        <v>【266.61】</v>
      </c>
      <c r="BP6" s="36">
        <f>IF(BP7="",NA(),BP7)</f>
        <v>105.69</v>
      </c>
      <c r="BQ6" s="36">
        <f t="shared" ref="BQ6:BY6" si="8">IF(BQ7="",NA(),BQ7)</f>
        <v>108.89</v>
      </c>
      <c r="BR6" s="36">
        <f t="shared" si="8"/>
        <v>113.59</v>
      </c>
      <c r="BS6" s="36">
        <f t="shared" si="8"/>
        <v>112.07</v>
      </c>
      <c r="BT6" s="36">
        <f t="shared" si="8"/>
        <v>112.91</v>
      </c>
      <c r="BU6" s="36">
        <f t="shared" si="8"/>
        <v>101.72</v>
      </c>
      <c r="BV6" s="36">
        <f t="shared" si="8"/>
        <v>102.38</v>
      </c>
      <c r="BW6" s="36">
        <f t="shared" si="8"/>
        <v>100.12</v>
      </c>
      <c r="BX6" s="36">
        <f t="shared" si="8"/>
        <v>98.66</v>
      </c>
      <c r="BY6" s="36">
        <f t="shared" si="8"/>
        <v>98.64</v>
      </c>
      <c r="BZ6" s="35" t="str">
        <f>IF(BZ7="","",IF(BZ7="-","【-】","【"&amp;SUBSTITUTE(TEXT(BZ7,"#,##0.00"),"-","△")&amp;"】"))</f>
        <v>【103.24】</v>
      </c>
      <c r="CA6" s="36">
        <f>IF(CA7="",NA(),CA7)</f>
        <v>192.53</v>
      </c>
      <c r="CB6" s="36">
        <f t="shared" ref="CB6:CJ6" si="9">IF(CB7="",NA(),CB7)</f>
        <v>187.73</v>
      </c>
      <c r="CC6" s="36">
        <f t="shared" si="9"/>
        <v>180.47</v>
      </c>
      <c r="CD6" s="36">
        <f t="shared" si="9"/>
        <v>183.42</v>
      </c>
      <c r="CE6" s="36">
        <f t="shared" si="9"/>
        <v>183.48</v>
      </c>
      <c r="CF6" s="36">
        <f t="shared" si="9"/>
        <v>168.2</v>
      </c>
      <c r="CG6" s="36">
        <f t="shared" si="9"/>
        <v>168.67</v>
      </c>
      <c r="CH6" s="36">
        <f t="shared" si="9"/>
        <v>174.97</v>
      </c>
      <c r="CI6" s="36">
        <f t="shared" si="9"/>
        <v>178.59</v>
      </c>
      <c r="CJ6" s="36">
        <f t="shared" si="9"/>
        <v>178.92</v>
      </c>
      <c r="CK6" s="35" t="str">
        <f>IF(CK7="","",IF(CK7="-","【-】","【"&amp;SUBSTITUTE(TEXT(CK7,"#,##0.00"),"-","△")&amp;"】"))</f>
        <v>【168.38】</v>
      </c>
      <c r="CL6" s="36">
        <f>IF(CL7="",NA(),CL7)</f>
        <v>67.59</v>
      </c>
      <c r="CM6" s="36">
        <f t="shared" ref="CM6:CU6" si="10">IF(CM7="",NA(),CM7)</f>
        <v>65.12</v>
      </c>
      <c r="CN6" s="36">
        <f t="shared" si="10"/>
        <v>67.11</v>
      </c>
      <c r="CO6" s="36">
        <f t="shared" si="10"/>
        <v>65.760000000000005</v>
      </c>
      <c r="CP6" s="36">
        <f t="shared" si="10"/>
        <v>62.94</v>
      </c>
      <c r="CQ6" s="36">
        <f t="shared" si="10"/>
        <v>54.77</v>
      </c>
      <c r="CR6" s="36">
        <f t="shared" si="10"/>
        <v>54.92</v>
      </c>
      <c r="CS6" s="36">
        <f t="shared" si="10"/>
        <v>55.63</v>
      </c>
      <c r="CT6" s="36">
        <f t="shared" si="10"/>
        <v>55.03</v>
      </c>
      <c r="CU6" s="36">
        <f t="shared" si="10"/>
        <v>55.14</v>
      </c>
      <c r="CV6" s="35" t="str">
        <f>IF(CV7="","",IF(CV7="-","【-】","【"&amp;SUBSTITUTE(TEXT(CV7,"#,##0.00"),"-","△")&amp;"】"))</f>
        <v>【60.00】</v>
      </c>
      <c r="CW6" s="36">
        <f>IF(CW7="",NA(),CW7)</f>
        <v>92.64</v>
      </c>
      <c r="CX6" s="36">
        <f t="shared" ref="CX6:DF6" si="11">IF(CX7="",NA(),CX7)</f>
        <v>96.8</v>
      </c>
      <c r="CY6" s="36">
        <f t="shared" si="11"/>
        <v>94.53</v>
      </c>
      <c r="CZ6" s="36">
        <f t="shared" si="11"/>
        <v>96.54</v>
      </c>
      <c r="DA6" s="36">
        <f t="shared" si="11"/>
        <v>96.28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46.76</v>
      </c>
      <c r="DI6" s="36">
        <f t="shared" ref="DI6:DQ6" si="12">IF(DI7="",NA(),DI7)</f>
        <v>46.6</v>
      </c>
      <c r="DJ6" s="36">
        <f t="shared" si="12"/>
        <v>45.95</v>
      </c>
      <c r="DK6" s="36">
        <f t="shared" si="12"/>
        <v>47.62</v>
      </c>
      <c r="DL6" s="36">
        <f t="shared" si="12"/>
        <v>49.27</v>
      </c>
      <c r="DM6" s="36">
        <f t="shared" si="12"/>
        <v>47.46</v>
      </c>
      <c r="DN6" s="36">
        <f t="shared" si="12"/>
        <v>48.49</v>
      </c>
      <c r="DO6" s="36">
        <f t="shared" si="12"/>
        <v>48.05</v>
      </c>
      <c r="DP6" s="36">
        <f t="shared" si="12"/>
        <v>48.87</v>
      </c>
      <c r="DQ6" s="36">
        <f t="shared" si="12"/>
        <v>49.92</v>
      </c>
      <c r="DR6" s="35" t="str">
        <f>IF(DR7="","",IF(DR7="-","【-】","【"&amp;SUBSTITUTE(TEXT(DR7,"#,##0.00"),"-","△")&amp;"】"))</f>
        <v>【49.59】</v>
      </c>
      <c r="DS6" s="36">
        <f>IF(DS7="",NA(),DS7)</f>
        <v>16.89</v>
      </c>
      <c r="DT6" s="36">
        <f t="shared" ref="DT6:EB6" si="13">IF(DT7="",NA(),DT7)</f>
        <v>16.59</v>
      </c>
      <c r="DU6" s="36">
        <f t="shared" si="13"/>
        <v>19.079999999999998</v>
      </c>
      <c r="DV6" s="36">
        <f t="shared" si="13"/>
        <v>19.47</v>
      </c>
      <c r="DW6" s="36">
        <f t="shared" si="13"/>
        <v>19.97</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6">
        <f t="shared" ref="EE6:EM6" si="14">IF(EE7="",NA(),EE7)</f>
        <v>0.48</v>
      </c>
      <c r="EF6" s="36">
        <f t="shared" si="14"/>
        <v>0.03</v>
      </c>
      <c r="EG6" s="36">
        <f t="shared" si="14"/>
        <v>0.24</v>
      </c>
      <c r="EH6" s="36">
        <f t="shared" si="14"/>
        <v>0.28999999999999998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63819</v>
      </c>
      <c r="D7" s="38">
        <v>46</v>
      </c>
      <c r="E7" s="38">
        <v>1</v>
      </c>
      <c r="F7" s="38">
        <v>0</v>
      </c>
      <c r="G7" s="38">
        <v>1</v>
      </c>
      <c r="H7" s="38" t="s">
        <v>93</v>
      </c>
      <c r="I7" s="38" t="s">
        <v>94</v>
      </c>
      <c r="J7" s="38" t="s">
        <v>95</v>
      </c>
      <c r="K7" s="38" t="s">
        <v>96</v>
      </c>
      <c r="L7" s="38" t="s">
        <v>97</v>
      </c>
      <c r="M7" s="38" t="s">
        <v>98</v>
      </c>
      <c r="N7" s="39" t="s">
        <v>99</v>
      </c>
      <c r="O7" s="39">
        <v>90.29</v>
      </c>
      <c r="P7" s="39">
        <v>99.25</v>
      </c>
      <c r="Q7" s="39">
        <v>3850</v>
      </c>
      <c r="R7" s="39">
        <v>23159</v>
      </c>
      <c r="S7" s="39">
        <v>180.26</v>
      </c>
      <c r="T7" s="39">
        <v>128.47999999999999</v>
      </c>
      <c r="U7" s="39">
        <v>22838</v>
      </c>
      <c r="V7" s="39">
        <v>43.7</v>
      </c>
      <c r="W7" s="39">
        <v>522.61</v>
      </c>
      <c r="X7" s="39">
        <v>108.58</v>
      </c>
      <c r="Y7" s="39">
        <v>112.09</v>
      </c>
      <c r="Z7" s="39">
        <v>115.58</v>
      </c>
      <c r="AA7" s="39">
        <v>116.08</v>
      </c>
      <c r="AB7" s="39">
        <v>115.43</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1112.6300000000001</v>
      </c>
      <c r="AU7" s="39">
        <v>493.96</v>
      </c>
      <c r="AV7" s="39">
        <v>291.08999999999997</v>
      </c>
      <c r="AW7" s="39">
        <v>830.96</v>
      </c>
      <c r="AX7" s="39">
        <v>867.23</v>
      </c>
      <c r="AY7" s="39">
        <v>391.54</v>
      </c>
      <c r="AZ7" s="39">
        <v>384.34</v>
      </c>
      <c r="BA7" s="39">
        <v>359.47</v>
      </c>
      <c r="BB7" s="39">
        <v>369.69</v>
      </c>
      <c r="BC7" s="39">
        <v>379.08</v>
      </c>
      <c r="BD7" s="39">
        <v>264.97000000000003</v>
      </c>
      <c r="BE7" s="39">
        <v>121.81</v>
      </c>
      <c r="BF7" s="39">
        <v>117.26</v>
      </c>
      <c r="BG7" s="39">
        <v>108.77</v>
      </c>
      <c r="BH7" s="39">
        <v>100.56</v>
      </c>
      <c r="BI7" s="39">
        <v>95.4</v>
      </c>
      <c r="BJ7" s="39">
        <v>386.97</v>
      </c>
      <c r="BK7" s="39">
        <v>380.58</v>
      </c>
      <c r="BL7" s="39">
        <v>401.79</v>
      </c>
      <c r="BM7" s="39">
        <v>402.99</v>
      </c>
      <c r="BN7" s="39">
        <v>398.98</v>
      </c>
      <c r="BO7" s="39">
        <v>266.61</v>
      </c>
      <c r="BP7" s="39">
        <v>105.69</v>
      </c>
      <c r="BQ7" s="39">
        <v>108.89</v>
      </c>
      <c r="BR7" s="39">
        <v>113.59</v>
      </c>
      <c r="BS7" s="39">
        <v>112.07</v>
      </c>
      <c r="BT7" s="39">
        <v>112.91</v>
      </c>
      <c r="BU7" s="39">
        <v>101.72</v>
      </c>
      <c r="BV7" s="39">
        <v>102.38</v>
      </c>
      <c r="BW7" s="39">
        <v>100.12</v>
      </c>
      <c r="BX7" s="39">
        <v>98.66</v>
      </c>
      <c r="BY7" s="39">
        <v>98.64</v>
      </c>
      <c r="BZ7" s="39">
        <v>103.24</v>
      </c>
      <c r="CA7" s="39">
        <v>192.53</v>
      </c>
      <c r="CB7" s="39">
        <v>187.73</v>
      </c>
      <c r="CC7" s="39">
        <v>180.47</v>
      </c>
      <c r="CD7" s="39">
        <v>183.42</v>
      </c>
      <c r="CE7" s="39">
        <v>183.48</v>
      </c>
      <c r="CF7" s="39">
        <v>168.2</v>
      </c>
      <c r="CG7" s="39">
        <v>168.67</v>
      </c>
      <c r="CH7" s="39">
        <v>174.97</v>
      </c>
      <c r="CI7" s="39">
        <v>178.59</v>
      </c>
      <c r="CJ7" s="39">
        <v>178.92</v>
      </c>
      <c r="CK7" s="39">
        <v>168.38</v>
      </c>
      <c r="CL7" s="39">
        <v>67.59</v>
      </c>
      <c r="CM7" s="39">
        <v>65.12</v>
      </c>
      <c r="CN7" s="39">
        <v>67.11</v>
      </c>
      <c r="CO7" s="39">
        <v>65.760000000000005</v>
      </c>
      <c r="CP7" s="39">
        <v>62.94</v>
      </c>
      <c r="CQ7" s="39">
        <v>54.77</v>
      </c>
      <c r="CR7" s="39">
        <v>54.92</v>
      </c>
      <c r="CS7" s="39">
        <v>55.63</v>
      </c>
      <c r="CT7" s="39">
        <v>55.03</v>
      </c>
      <c r="CU7" s="39">
        <v>55.14</v>
      </c>
      <c r="CV7" s="39">
        <v>60</v>
      </c>
      <c r="CW7" s="39">
        <v>92.64</v>
      </c>
      <c r="CX7" s="39">
        <v>96.8</v>
      </c>
      <c r="CY7" s="39">
        <v>94.53</v>
      </c>
      <c r="CZ7" s="39">
        <v>96.54</v>
      </c>
      <c r="DA7" s="39">
        <v>96.28</v>
      </c>
      <c r="DB7" s="39">
        <v>82.89</v>
      </c>
      <c r="DC7" s="39">
        <v>82.66</v>
      </c>
      <c r="DD7" s="39">
        <v>82.04</v>
      </c>
      <c r="DE7" s="39">
        <v>81.900000000000006</v>
      </c>
      <c r="DF7" s="39">
        <v>81.39</v>
      </c>
      <c r="DG7" s="39">
        <v>89.8</v>
      </c>
      <c r="DH7" s="39">
        <v>46.76</v>
      </c>
      <c r="DI7" s="39">
        <v>46.6</v>
      </c>
      <c r="DJ7" s="39">
        <v>45.95</v>
      </c>
      <c r="DK7" s="39">
        <v>47.62</v>
      </c>
      <c r="DL7" s="39">
        <v>49.27</v>
      </c>
      <c r="DM7" s="39">
        <v>47.46</v>
      </c>
      <c r="DN7" s="39">
        <v>48.49</v>
      </c>
      <c r="DO7" s="39">
        <v>48.05</v>
      </c>
      <c r="DP7" s="39">
        <v>48.87</v>
      </c>
      <c r="DQ7" s="39">
        <v>49.92</v>
      </c>
      <c r="DR7" s="39">
        <v>49.59</v>
      </c>
      <c r="DS7" s="39">
        <v>16.89</v>
      </c>
      <c r="DT7" s="39">
        <v>16.59</v>
      </c>
      <c r="DU7" s="39">
        <v>19.079999999999998</v>
      </c>
      <c r="DV7" s="39">
        <v>19.47</v>
      </c>
      <c r="DW7" s="39">
        <v>19.97</v>
      </c>
      <c r="DX7" s="39">
        <v>9.7100000000000009</v>
      </c>
      <c r="DY7" s="39">
        <v>12.79</v>
      </c>
      <c r="DZ7" s="39">
        <v>13.39</v>
      </c>
      <c r="EA7" s="39">
        <v>14.85</v>
      </c>
      <c r="EB7" s="39">
        <v>16.88</v>
      </c>
      <c r="EC7" s="39">
        <v>19.440000000000001</v>
      </c>
      <c r="ED7" s="39">
        <v>0</v>
      </c>
      <c r="EE7" s="39">
        <v>0.48</v>
      </c>
      <c r="EF7" s="39">
        <v>0.03</v>
      </c>
      <c r="EG7" s="39">
        <v>0.24</v>
      </c>
      <c r="EH7" s="39">
        <v>0.28999999999999998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2021-01-21T05:01:00Z</cp:lastPrinted>
  <dcterms:created xsi:type="dcterms:W3CDTF">2020-12-04T02:04:00Z</dcterms:created>
  <dcterms:modified xsi:type="dcterms:W3CDTF">2021-01-21T23:35:05Z</dcterms:modified>
  <cp:category/>
</cp:coreProperties>
</file>