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PtqOZEPM9OHc0vvQn9epMhs3jmHK6iFD2IlhERCHtglJCmjczCWA20xqdoviNdfOxyplcFF59uAkY69YG4TVQ==" workbookSaltValue="yRoTe1jIToazaGW9ZM6yd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<sst xmlns="http://schemas.openxmlformats.org/spreadsheetml/2006/main" count="228" uniqueCount="114">
  <si>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</si>
  <si>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</si>
  <si>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</si>
  <si>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</si>
  <si>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</si>
  <si>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</si>
  <si>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</si>
  <si>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</si>
  <si>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</si>
  <si>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</si>
  <si>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</si>
  <si>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</si>
  <si>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</si>
  <si>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</si>
  <si>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</si>
  <si>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</si>
  <si>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</si>
  <si>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</si>
  <si>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</si>
  <si>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</si>
  <si>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</si>
  <si>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</si>
  <si>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</si>
  <si>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</si>
  <si>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</si>
  <si>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</si>
  <si>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</si>
  <si>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</si>
  <si>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</si>
  <si>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</si>
  <si>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</si>
  <si>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</si>
  <si>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</si>
  <si>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</si>
  <si>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</si>
  <si>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</si>
  <si>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</si>
  <si>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</si>
  <si>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</si>
  <si>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</si>
  <si>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</si>
  <si>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</si>
  <si>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</si>
  <si>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</si>
  <si>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</si>
  <si>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</si>
  <si>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</si>
  <si>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</si>
  <si>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</si>
  <si>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</si>
  <si>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</si>
  <si>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</si>
  <si>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</si>
  <si>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</si>
  <si>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</si>
  <si>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</si>
  <si>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</si>
  <si>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</si>
  <si>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</si>
  <si>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</si>
  <si>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</si>
  <si>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</si>
  <si>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</si>
  <si>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</si>
  <si>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</si>
  <si>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</si>
  <si>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</si>
  <si>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</si>
  <si>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</si>
  <si>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</si>
  <si>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</si>
  <si>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</si>
  <si>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</si>
  <si>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</si>
  <si>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</si>
  <si>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</si>
  <si>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</si>
  <si>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</si>
  <si>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</si>
  <si>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</si>
  <si>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</si>
  <si>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</si>
  <si>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</si>
  <si>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</si>
  <si>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</si>
  <si>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</si>
  <si>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</si>
  <si>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</si>
  <si>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</si>
  <si>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</si>
  <si>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</si>
  <si>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</si>
  <si>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遊佐町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</si>
  <si>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</si>
  <si>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</si>
  <si>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</si>
  <si>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</si>
  <si>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</si>
  <si>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</si>
  <si>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</si>
  <si>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</si>
  <si>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</si>
  <si>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</si>
  <si>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</si>
  <si>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</si>
  <si>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</si>
  <si>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</si>
  <si>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</si>
  <si>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</si>
  <si>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</si>
  <si>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</si>
  <si>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初期の拡張事業時に借り入れた高額の企業債の償還がピークを越え、企業債残高対給水収益比率は平均近くまで数値が落ち着いた。今後、耐震化事業を進めるにあたり企業債の借入の予定があるため、効率性や重要性を十分に検討しながら、適切に投資を行っていく必要がある。
料金回収率は平成29年度の簡水統合後はほぼ一定の数値を保っているが、近年は100％を切る数値となっている。人口減少が進み給水収益が毎年減少傾向にある中で、現年度分の収納率は99％を超えているため、現状以上に大きく収益を伸ばすことは難しいと思われる。係る費用を精査し、費用の抑制を念頭に置いた予算執行に努め、依然高水準である給水原価の減少を目指す必要がある。
有収水量については、平成30年度中に発生した漏水が解消されたため、ある程度の改善はされた。しかし、依然として2割以上の無駄水が発生しているため、漏水については早期発見に努め、主に冬期間における宅内漏水については住民について周知徹底を行うなど、十分な対策を講じるよう努める。また、根本的な解決として、管路の老朽化対策及び耐震化対策を令和2年度より本格的に進めていく予定である。ただし、財政的に今後厳しくなっていくと予想されるため、綿密な計画の基、慎重に事業を進めていく必要がある。</t>
    <rPh sb="0" eb="2">
      <t>ヘイセイ</t>
    </rPh>
    <rPh sb="2" eb="4">
      <t>ショキ</t>
    </rPh>
    <rPh sb="5" eb="7">
      <t>カクチョウ</t>
    </rPh>
    <rPh sb="7" eb="9">
      <t>ジギョウ</t>
    </rPh>
    <rPh sb="9" eb="10">
      <t>ジ</t>
    </rPh>
    <rPh sb="11" eb="12">
      <t>カ</t>
    </rPh>
    <rPh sb="13" eb="14">
      <t>イ</t>
    </rPh>
    <rPh sb="16" eb="18">
      <t>コウガク</t>
    </rPh>
    <rPh sb="19" eb="21">
      <t>キギョウ</t>
    </rPh>
    <rPh sb="21" eb="22">
      <t>サイ</t>
    </rPh>
    <rPh sb="23" eb="25">
      <t>ショウカン</t>
    </rPh>
    <rPh sb="30" eb="31">
      <t>コ</t>
    </rPh>
    <rPh sb="33" eb="35">
      <t>キギョウ</t>
    </rPh>
    <rPh sb="35" eb="36">
      <t>サイ</t>
    </rPh>
    <rPh sb="36" eb="38">
      <t>ザンダカ</t>
    </rPh>
    <rPh sb="38" eb="39">
      <t>タイ</t>
    </rPh>
    <rPh sb="39" eb="41">
      <t>キュウスイ</t>
    </rPh>
    <rPh sb="41" eb="43">
      <t>シュウエキ</t>
    </rPh>
    <rPh sb="43" eb="45">
      <t>ヒリツ</t>
    </rPh>
    <rPh sb="46" eb="48">
      <t>ヘイキン</t>
    </rPh>
    <rPh sb="48" eb="49">
      <t>チカ</t>
    </rPh>
    <rPh sb="52" eb="54">
      <t>スウチ</t>
    </rPh>
    <rPh sb="55" eb="56">
      <t>オ</t>
    </rPh>
    <rPh sb="57" eb="58">
      <t>ツ</t>
    </rPh>
    <rPh sb="61" eb="63">
      <t>コンゴ</t>
    </rPh>
    <rPh sb="64" eb="67">
      <t>タイシンカ</t>
    </rPh>
    <rPh sb="67" eb="69">
      <t>ジギョウ</t>
    </rPh>
    <rPh sb="70" eb="71">
      <t>スス</t>
    </rPh>
    <rPh sb="77" eb="79">
      <t>キギョウ</t>
    </rPh>
    <rPh sb="79" eb="80">
      <t>サイ</t>
    </rPh>
    <rPh sb="81" eb="83">
      <t>カリイレ</t>
    </rPh>
    <rPh sb="84" eb="86">
      <t>ヨテイ</t>
    </rPh>
    <rPh sb="92" eb="95">
      <t>コウリツセイ</t>
    </rPh>
    <rPh sb="96" eb="99">
      <t>ジュウヨウセイ</t>
    </rPh>
    <rPh sb="100" eb="102">
      <t>ジュウブン</t>
    </rPh>
    <rPh sb="103" eb="105">
      <t>ケントウ</t>
    </rPh>
    <rPh sb="110" eb="112">
      <t>テキセツ</t>
    </rPh>
    <rPh sb="113" eb="115">
      <t>トウシ</t>
    </rPh>
    <rPh sb="116" eb="117">
      <t>オコナ</t>
    </rPh>
    <rPh sb="121" eb="123">
      <t>ヒツヨウ</t>
    </rPh>
    <rPh sb="128" eb="130">
      <t>リョウキン</t>
    </rPh>
    <rPh sb="130" eb="132">
      <t>カイシュウ</t>
    </rPh>
    <rPh sb="132" eb="133">
      <t>リツ</t>
    </rPh>
    <rPh sb="134" eb="136">
      <t>ヘイセイ</t>
    </rPh>
    <rPh sb="138" eb="140">
      <t>ネンド</t>
    </rPh>
    <rPh sb="141" eb="143">
      <t>カンスイ</t>
    </rPh>
    <rPh sb="143" eb="145">
      <t>トウゴウ</t>
    </rPh>
    <rPh sb="145" eb="146">
      <t>ゴ</t>
    </rPh>
    <rPh sb="149" eb="151">
      <t>イッテイ</t>
    </rPh>
    <rPh sb="152" eb="154">
      <t>スウチ</t>
    </rPh>
    <rPh sb="155" eb="156">
      <t>タモ</t>
    </rPh>
    <rPh sb="162" eb="164">
      <t>キンネン</t>
    </rPh>
    <rPh sb="170" eb="171">
      <t>キ</t>
    </rPh>
    <rPh sb="172" eb="174">
      <t>スウチ</t>
    </rPh>
    <rPh sb="181" eb="183">
      <t>ジンコウ</t>
    </rPh>
    <rPh sb="183" eb="185">
      <t>ゲンショウ</t>
    </rPh>
    <rPh sb="186" eb="187">
      <t>スス</t>
    </rPh>
    <rPh sb="188" eb="190">
      <t>キュウスイ</t>
    </rPh>
    <rPh sb="190" eb="192">
      <t>シュウエキ</t>
    </rPh>
    <rPh sb="193" eb="195">
      <t>マイトシ</t>
    </rPh>
    <rPh sb="195" eb="197">
      <t>ゲンショウ</t>
    </rPh>
    <rPh sb="197" eb="199">
      <t>ケイコウ</t>
    </rPh>
    <rPh sb="202" eb="203">
      <t>ナカ</t>
    </rPh>
    <rPh sb="205" eb="207">
      <t>ゲンネン</t>
    </rPh>
    <rPh sb="207" eb="208">
      <t>ド</t>
    </rPh>
    <rPh sb="208" eb="209">
      <t>ブン</t>
    </rPh>
    <rPh sb="210" eb="212">
      <t>シュウノウ</t>
    </rPh>
    <rPh sb="212" eb="213">
      <t>リツ</t>
    </rPh>
    <rPh sb="218" eb="219">
      <t>コ</t>
    </rPh>
    <rPh sb="226" eb="228">
      <t>ゲンジョウ</t>
    </rPh>
    <rPh sb="228" eb="230">
      <t>イジョウ</t>
    </rPh>
    <rPh sb="231" eb="232">
      <t>オオ</t>
    </rPh>
    <rPh sb="234" eb="236">
      <t>シュウエキ</t>
    </rPh>
    <rPh sb="237" eb="238">
      <t>ノ</t>
    </rPh>
    <rPh sb="243" eb="244">
      <t>ムズカ</t>
    </rPh>
    <rPh sb="247" eb="248">
      <t>オモ</t>
    </rPh>
    <rPh sb="252" eb="253">
      <t>カカ</t>
    </rPh>
    <rPh sb="254" eb="256">
      <t>ヒヨウ</t>
    </rPh>
    <rPh sb="257" eb="259">
      <t>セイサ</t>
    </rPh>
    <rPh sb="261" eb="263">
      <t>ヒヨウ</t>
    </rPh>
    <rPh sb="264" eb="266">
      <t>ヨクセイ</t>
    </rPh>
    <rPh sb="267" eb="269">
      <t>ネントウ</t>
    </rPh>
    <rPh sb="270" eb="271">
      <t>オ</t>
    </rPh>
    <rPh sb="273" eb="275">
      <t>ヨサン</t>
    </rPh>
    <rPh sb="275" eb="277">
      <t>シッコウ</t>
    </rPh>
    <rPh sb="278" eb="279">
      <t>ツト</t>
    </rPh>
    <rPh sb="281" eb="283">
      <t>イゼン</t>
    </rPh>
    <rPh sb="283" eb="286">
      <t>コウスイジュン</t>
    </rPh>
    <rPh sb="289" eb="291">
      <t>キュウスイ</t>
    </rPh>
    <rPh sb="291" eb="293">
      <t>ゲンカ</t>
    </rPh>
    <rPh sb="294" eb="295">
      <t>ゲン</t>
    </rPh>
    <rPh sb="295" eb="296">
      <t>ショウ</t>
    </rPh>
    <rPh sb="297" eb="299">
      <t>メザ</t>
    </rPh>
    <rPh sb="300" eb="302">
      <t>ヒツヨウ</t>
    </rPh>
    <rPh sb="307" eb="309">
      <t>ユウシュウ</t>
    </rPh>
    <rPh sb="309" eb="311">
      <t>スイリョウ</t>
    </rPh>
    <rPh sb="317" eb="319">
      <t>ヘイセイ</t>
    </rPh>
    <rPh sb="321" eb="324">
      <t>ネンドチュウ</t>
    </rPh>
    <rPh sb="325" eb="327">
      <t>ハッセイ</t>
    </rPh>
    <rPh sb="329" eb="331">
      <t>ロウスイ</t>
    </rPh>
    <rPh sb="332" eb="334">
      <t>カイショウ</t>
    </rPh>
    <rPh sb="342" eb="344">
      <t>テイド</t>
    </rPh>
    <rPh sb="345" eb="347">
      <t>カイゼン</t>
    </rPh>
    <rPh sb="356" eb="358">
      <t>イゼン</t>
    </rPh>
    <rPh sb="362" eb="363">
      <t>ワリ</t>
    </rPh>
    <rPh sb="363" eb="365">
      <t>イジョウ</t>
    </rPh>
    <rPh sb="366" eb="368">
      <t>ムダ</t>
    </rPh>
    <rPh sb="368" eb="369">
      <t>ミズ</t>
    </rPh>
    <rPh sb="370" eb="372">
      <t>ハッセイ</t>
    </rPh>
    <rPh sb="379" eb="381">
      <t>ロウスイ</t>
    </rPh>
    <rPh sb="386" eb="388">
      <t>ソウキ</t>
    </rPh>
    <rPh sb="388" eb="390">
      <t>ハッケン</t>
    </rPh>
    <rPh sb="391" eb="392">
      <t>ツト</t>
    </rPh>
    <rPh sb="394" eb="395">
      <t>オモ</t>
    </rPh>
    <rPh sb="396" eb="399">
      <t>トウキカン</t>
    </rPh>
    <rPh sb="403" eb="405">
      <t>タクナイ</t>
    </rPh>
    <rPh sb="405" eb="407">
      <t>ロウスイ</t>
    </rPh>
    <rPh sb="412" eb="414">
      <t>ジュウミン</t>
    </rPh>
    <rPh sb="418" eb="420">
      <t>シュウチ</t>
    </rPh>
    <rPh sb="420" eb="422">
      <t>テッテイ</t>
    </rPh>
    <rPh sb="423" eb="424">
      <t>オコナ</t>
    </rPh>
    <rPh sb="428" eb="430">
      <t>ジュウブン</t>
    </rPh>
    <rPh sb="431" eb="433">
      <t>タイサク</t>
    </rPh>
    <rPh sb="434" eb="435">
      <t>コウ</t>
    </rPh>
    <rPh sb="439" eb="440">
      <t>ツト</t>
    </rPh>
    <rPh sb="446" eb="449">
      <t>コンポンテキ</t>
    </rPh>
    <rPh sb="450" eb="452">
      <t>カイケツ</t>
    </rPh>
    <rPh sb="456" eb="458">
      <t>カンロ</t>
    </rPh>
    <rPh sb="459" eb="462">
      <t>ロウキュウカ</t>
    </rPh>
    <rPh sb="462" eb="464">
      <t>タイサク</t>
    </rPh>
    <rPh sb="464" eb="465">
      <t>オヨ</t>
    </rPh>
    <rPh sb="466" eb="469">
      <t>タイシンカ</t>
    </rPh>
    <rPh sb="469" eb="471">
      <t>タイサク</t>
    </rPh>
    <rPh sb="472" eb="473">
      <t>レイ</t>
    </rPh>
    <rPh sb="473" eb="474">
      <t>ワ</t>
    </rPh>
    <rPh sb="475" eb="477">
      <t>ネンド</t>
    </rPh>
    <rPh sb="479" eb="482">
      <t>ホンカクテキ</t>
    </rPh>
    <rPh sb="483" eb="484">
      <t>スス</t>
    </rPh>
    <rPh sb="488" eb="490">
      <t>ヨテイ</t>
    </rPh>
    <rPh sb="498" eb="501">
      <t>ザイセイテキ</t>
    </rPh>
    <rPh sb="502" eb="504">
      <t>コンゴ</t>
    </rPh>
    <rPh sb="504" eb="505">
      <t>キビ</t>
    </rPh>
    <rPh sb="513" eb="515">
      <t>ヨソウ</t>
    </rPh>
    <rPh sb="521" eb="523">
      <t>メンミツ</t>
    </rPh>
    <rPh sb="524" eb="526">
      <t>ケイカク</t>
    </rPh>
    <rPh sb="527" eb="528">
      <t>モト</t>
    </rPh>
    <rPh sb="529" eb="531">
      <t>シンチョウ</t>
    </rPh>
    <rPh sb="532" eb="534">
      <t>ジギョウ</t>
    </rPh>
    <rPh sb="535" eb="536">
      <t>スス</t>
    </rPh>
    <rPh sb="540" eb="542">
      <t>ヒツヨウ</t>
    </rPh>
    <phoneticPr fontId="4"/>
  </si>
  <si>
    <t>単年度の収支については累積欠損金は発生しておらず、健全な経営を行うことができている。しかし、人口減少による料金収入減に伴い、資金が減少傾向にあり、今後も悪化することが予想される。
設備についての耐震化等の必要な事業は行わなければならないため、施設や管路の更新については更新費用を十分に検討したうえで、計画を策定する必要がある。
また、給水原価の上昇を抑えるために経費の削減に努める等経営努力を行い、料金収入については将来的な料金の改定も視野に入れながら、経営を行う必要がある。</t>
    <rPh sb="0" eb="3">
      <t>タンネンド</t>
    </rPh>
    <rPh sb="4" eb="6">
      <t>シュウシ</t>
    </rPh>
    <rPh sb="11" eb="13">
      <t>ルイセキ</t>
    </rPh>
    <rPh sb="13" eb="15">
      <t>ケッソン</t>
    </rPh>
    <rPh sb="15" eb="16">
      <t>キン</t>
    </rPh>
    <rPh sb="17" eb="19">
      <t>ハッセイ</t>
    </rPh>
    <rPh sb="25" eb="27">
      <t>ケンゼン</t>
    </rPh>
    <rPh sb="28" eb="30">
      <t>ケイエイ</t>
    </rPh>
    <rPh sb="31" eb="32">
      <t>オコナ</t>
    </rPh>
    <rPh sb="46" eb="48">
      <t>ジンコウ</t>
    </rPh>
    <rPh sb="48" eb="50">
      <t>ゲンショウ</t>
    </rPh>
    <rPh sb="53" eb="55">
      <t>リョウキン</t>
    </rPh>
    <rPh sb="55" eb="57">
      <t>シュウニュウ</t>
    </rPh>
    <rPh sb="57" eb="58">
      <t>ゲン</t>
    </rPh>
    <rPh sb="59" eb="60">
      <t>トモナ</t>
    </rPh>
    <rPh sb="62" eb="64">
      <t>シキン</t>
    </rPh>
    <rPh sb="65" eb="67">
      <t>ゲンショウ</t>
    </rPh>
    <rPh sb="67" eb="69">
      <t>ケイコウ</t>
    </rPh>
    <rPh sb="73" eb="75">
      <t>コンゴ</t>
    </rPh>
    <rPh sb="76" eb="78">
      <t>アッカ</t>
    </rPh>
    <rPh sb="83" eb="85">
      <t>ヨソウ</t>
    </rPh>
    <rPh sb="90" eb="92">
      <t>セツビ</t>
    </rPh>
    <rPh sb="97" eb="100">
      <t>タイシンカ</t>
    </rPh>
    <rPh sb="100" eb="101">
      <t>トウ</t>
    </rPh>
    <rPh sb="102" eb="104">
      <t>ヒツヨウ</t>
    </rPh>
    <rPh sb="105" eb="107">
      <t>ジギョウ</t>
    </rPh>
    <rPh sb="108" eb="109">
      <t>オコナ</t>
    </rPh>
    <rPh sb="121" eb="123">
      <t>シセツ</t>
    </rPh>
    <rPh sb="124" eb="126">
      <t>カンロ</t>
    </rPh>
    <rPh sb="127" eb="129">
      <t>コウシン</t>
    </rPh>
    <rPh sb="134" eb="136">
      <t>コウシン</t>
    </rPh>
    <rPh sb="136" eb="138">
      <t>ヒヨウ</t>
    </rPh>
    <rPh sb="139" eb="141">
      <t>ジュウブン</t>
    </rPh>
    <rPh sb="142" eb="144">
      <t>ケントウ</t>
    </rPh>
    <rPh sb="150" eb="152">
      <t>ケイカク</t>
    </rPh>
    <rPh sb="153" eb="155">
      <t>サクテイ</t>
    </rPh>
    <rPh sb="157" eb="159">
      <t>ヒツヨウ</t>
    </rPh>
    <rPh sb="167" eb="169">
      <t>キュウスイ</t>
    </rPh>
    <rPh sb="169" eb="171">
      <t>ゲンカ</t>
    </rPh>
    <rPh sb="172" eb="174">
      <t>ジョウショウ</t>
    </rPh>
    <rPh sb="175" eb="176">
      <t>オサ</t>
    </rPh>
    <rPh sb="181" eb="183">
      <t>ケイヒ</t>
    </rPh>
    <rPh sb="184" eb="186">
      <t>サクゲン</t>
    </rPh>
    <rPh sb="187" eb="188">
      <t>ツト</t>
    </rPh>
    <rPh sb="190" eb="191">
      <t>トウ</t>
    </rPh>
    <rPh sb="191" eb="193">
      <t>ケイエイ</t>
    </rPh>
    <rPh sb="193" eb="195">
      <t>ドリョク</t>
    </rPh>
    <rPh sb="196" eb="197">
      <t>オコナ</t>
    </rPh>
    <rPh sb="199" eb="201">
      <t>リョウキン</t>
    </rPh>
    <rPh sb="201" eb="203">
      <t>シュウニュウ</t>
    </rPh>
    <rPh sb="208" eb="211">
      <t>ショウライテキ</t>
    </rPh>
    <rPh sb="212" eb="214">
      <t>リョウキン</t>
    </rPh>
    <rPh sb="215" eb="217">
      <t>カイテイ</t>
    </rPh>
    <rPh sb="218" eb="220">
      <t>シヤ</t>
    </rPh>
    <rPh sb="221" eb="222">
      <t>イ</t>
    </rPh>
    <rPh sb="227" eb="229">
      <t>ケイエイ</t>
    </rPh>
    <rPh sb="230" eb="231">
      <t>オコナ</t>
    </rPh>
    <rPh sb="232" eb="234">
      <t>ヒツヨウ</t>
    </rPh>
    <phoneticPr fontId="4"/>
  </si>
  <si>
    <t>老朽管の更新工事については、下水道工事と同時に施工し掘削等の効率化を図り進めてきたが、令和元年度で下水道工事が完了したため、今後は上水道単独で進めていくことになる。経年化率が年々上昇していく中で、単なる老朽管更新ではなく、耐震化計画と併せた計画の基、効率的に進めていく。施設についても同様に耐震化計画と併せ更新を進めていく計画であるが、旧簡易水道区域においては人口減少が顕著であるうえ、施設利用率が著しく低い。加えて、減価償却率が上昇しており、老朽化が進んでいる施設は旧簡易水道区域にも多く存在する。そのため、今後の運用については見直しが必要な施設もあり、施設の統廃合を含め、在り方を検討していく必要がある。</t>
    <rPh sb="0" eb="2">
      <t>ロウキュウ</t>
    </rPh>
    <rPh sb="2" eb="3">
      <t>カン</t>
    </rPh>
    <rPh sb="4" eb="6">
      <t>コウシン</t>
    </rPh>
    <rPh sb="6" eb="8">
      <t>コウジ</t>
    </rPh>
    <rPh sb="14" eb="17">
      <t>ゲスイドウ</t>
    </rPh>
    <rPh sb="17" eb="19">
      <t>コウジ</t>
    </rPh>
    <rPh sb="20" eb="22">
      <t>ドウジ</t>
    </rPh>
    <rPh sb="23" eb="25">
      <t>セコウ</t>
    </rPh>
    <rPh sb="26" eb="28">
      <t>クッサク</t>
    </rPh>
    <rPh sb="28" eb="29">
      <t>トウ</t>
    </rPh>
    <rPh sb="30" eb="33">
      <t>コウリツカ</t>
    </rPh>
    <rPh sb="34" eb="35">
      <t>ハカ</t>
    </rPh>
    <rPh sb="36" eb="37">
      <t>スス</t>
    </rPh>
    <rPh sb="43" eb="44">
      <t>レイ</t>
    </rPh>
    <rPh sb="44" eb="45">
      <t>ワ</t>
    </rPh>
    <rPh sb="45" eb="46">
      <t>ガン</t>
    </rPh>
    <rPh sb="46" eb="48">
      <t>ネンド</t>
    </rPh>
    <rPh sb="49" eb="52">
      <t>ゲスイドウ</t>
    </rPh>
    <rPh sb="52" eb="54">
      <t>コウジ</t>
    </rPh>
    <rPh sb="55" eb="57">
      <t>カンリョウ</t>
    </rPh>
    <rPh sb="62" eb="64">
      <t>コンゴ</t>
    </rPh>
    <rPh sb="65" eb="67">
      <t>ジョウスイ</t>
    </rPh>
    <rPh sb="67" eb="68">
      <t>ドウ</t>
    </rPh>
    <rPh sb="68" eb="70">
      <t>タンドク</t>
    </rPh>
    <rPh sb="71" eb="72">
      <t>スス</t>
    </rPh>
    <rPh sb="82" eb="85">
      <t>ケイネンカ</t>
    </rPh>
    <rPh sb="85" eb="86">
      <t>リツ</t>
    </rPh>
    <rPh sb="87" eb="89">
      <t>ネンネン</t>
    </rPh>
    <rPh sb="89" eb="91">
      <t>ジョウショウ</t>
    </rPh>
    <rPh sb="95" eb="96">
      <t>ナカ</t>
    </rPh>
    <rPh sb="98" eb="99">
      <t>タン</t>
    </rPh>
    <rPh sb="101" eb="103">
      <t>ロウキュウ</t>
    </rPh>
    <rPh sb="103" eb="104">
      <t>カン</t>
    </rPh>
    <rPh sb="104" eb="106">
      <t>コウシン</t>
    </rPh>
    <rPh sb="111" eb="114">
      <t>タイシンカ</t>
    </rPh>
    <rPh sb="114" eb="116">
      <t>ケイカク</t>
    </rPh>
    <rPh sb="117" eb="118">
      <t>アワ</t>
    </rPh>
    <rPh sb="120" eb="122">
      <t>ケイカク</t>
    </rPh>
    <rPh sb="123" eb="124">
      <t>モト</t>
    </rPh>
    <rPh sb="125" eb="128">
      <t>コウリツテキ</t>
    </rPh>
    <rPh sb="129" eb="130">
      <t>スス</t>
    </rPh>
    <rPh sb="135" eb="137">
      <t>シセツ</t>
    </rPh>
    <rPh sb="142" eb="144">
      <t>ドウヨウ</t>
    </rPh>
    <rPh sb="145" eb="148">
      <t>タイシンカ</t>
    </rPh>
    <rPh sb="148" eb="150">
      <t>ケイカク</t>
    </rPh>
    <rPh sb="151" eb="152">
      <t>アワ</t>
    </rPh>
    <rPh sb="153" eb="155">
      <t>コウシン</t>
    </rPh>
    <rPh sb="156" eb="157">
      <t>スス</t>
    </rPh>
    <rPh sb="161" eb="163">
      <t>ケイカク</t>
    </rPh>
    <rPh sb="168" eb="169">
      <t>キュウ</t>
    </rPh>
    <rPh sb="169" eb="171">
      <t>カンイ</t>
    </rPh>
    <rPh sb="171" eb="173">
      <t>スイドウ</t>
    </rPh>
    <rPh sb="173" eb="175">
      <t>クイキ</t>
    </rPh>
    <rPh sb="180" eb="182">
      <t>ジンコウ</t>
    </rPh>
    <rPh sb="182" eb="184">
      <t>ゲンショウ</t>
    </rPh>
    <rPh sb="185" eb="187">
      <t>ケンチョ</t>
    </rPh>
    <rPh sb="193" eb="195">
      <t>シセツ</t>
    </rPh>
    <rPh sb="195" eb="198">
      <t>リヨウリツ</t>
    </rPh>
    <rPh sb="199" eb="200">
      <t>イチジル</t>
    </rPh>
    <rPh sb="202" eb="203">
      <t>ヒク</t>
    </rPh>
    <rPh sb="205" eb="206">
      <t>クワ</t>
    </rPh>
    <rPh sb="209" eb="211">
      <t>ゲンカ</t>
    </rPh>
    <rPh sb="211" eb="213">
      <t>ショウキャク</t>
    </rPh>
    <rPh sb="213" eb="214">
      <t>リツ</t>
    </rPh>
    <rPh sb="215" eb="217">
      <t>ジョウショウ</t>
    </rPh>
    <rPh sb="222" eb="225">
      <t>ロウキュウカ</t>
    </rPh>
    <rPh sb="226" eb="227">
      <t>スス</t>
    </rPh>
    <rPh sb="231" eb="233">
      <t>シセツ</t>
    </rPh>
    <rPh sb="234" eb="235">
      <t>キュウ</t>
    </rPh>
    <rPh sb="235" eb="237">
      <t>カンイ</t>
    </rPh>
    <rPh sb="237" eb="239">
      <t>スイドウ</t>
    </rPh>
    <rPh sb="239" eb="241">
      <t>クイキ</t>
    </rPh>
    <rPh sb="243" eb="244">
      <t>オオ</t>
    </rPh>
    <rPh sb="245" eb="247">
      <t>ソンザイ</t>
    </rPh>
    <rPh sb="255" eb="256">
      <t>コン</t>
    </rPh>
    <rPh sb="256" eb="257">
      <t>ゴ</t>
    </rPh>
    <rPh sb="258" eb="260">
      <t>ウンヨウ</t>
    </rPh>
    <rPh sb="265" eb="267">
      <t>ミナオ</t>
    </rPh>
    <rPh sb="269" eb="271">
      <t>ヒツヨウ</t>
    </rPh>
    <rPh sb="272" eb="274">
      <t>シセツ</t>
    </rPh>
    <rPh sb="278" eb="280">
      <t>シセツ</t>
    </rPh>
    <rPh sb="281" eb="284">
      <t>トウハイゴウ</t>
    </rPh>
    <rPh sb="285" eb="286">
      <t>フク</t>
    </rPh>
    <rPh sb="288" eb="289">
      <t>ア</t>
    </rPh>
    <rPh sb="290" eb="291">
      <t>カタ</t>
    </rPh>
    <rPh sb="292" eb="294">
      <t>ケントウ</t>
    </rPh>
    <rPh sb="298" eb="3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</si>
</sst>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0.51</c:v>
                </c:pt>
                <c:pt idx="1">
                  <c:v>0.67</c:v>
                </c:pt>
                <c:pt idx="2">
                  <c:v>0.39</c:v>
                </c:pt>
                <c:pt idx="3">
                  <c:v>0.72</c:v>
                </c:pt>
                <c:pt idx="4">
                  <c:v>0.55000000000000004</c:v>
                </c:pt>
              </c:numCache>
            </c:numRef>
          </c:val>
          <c:extLst xmlns:c16r2="http://schemas.microsoft.com/office/drawing/2015/06/chart">
            <c:ext xmlns:c16="http://schemas.microsoft.com/office/drawing/2014/chart" uri="{C3380CC4-5D6E-409C-BE32-E72D297353CC}">
              <c16:uniqueId val="{00000000-607F-4E3A-A48B-1DB6C4D97468}"/>
            </c:ext>
          </c:extLst>
        </c:ser>
        <c:dLbls>
          <c:showLegendKey val="0"/>
          <c:showVal val="0"/>
          <c:showCatName val="0"/>
          <c:showSerName val="0"/>
          <c:showPercent val="0"/>
          <c:showBubbleSize val="0"/>
        </c:dLbls>
        <c:gapWidth val="150"/>
        <c:axId val="75191808"/>
        <c:axId val="751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607F-4E3A-A48B-1DB6C4D97468}"/>
            </c:ext>
          </c:extLst>
        </c:ser>
        <c:dLbls>
          <c:showLegendKey val="0"/>
          <c:showVal val="0"/>
          <c:showCatName val="0"/>
          <c:showSerName val="0"/>
          <c:showPercent val="0"/>
          <c:showBubbleSize val="0"/>
        </c:dLbls>
        <c:marker val="1"/>
        <c:smooth val="0"/>
        <c:axId val="75191808"/>
        <c:axId val="75193728"/>
      </c:lineChart>
      <c:dateAx>
        <c:axId val="75191808"/>
        <c:scaling>
          <c:orientation val="minMax"/>
        </c:scaling>
        <c:delete val="1"/>
        <c:axPos val="b"/>
        <c:numFmt formatCode="&quot;H&quot;yy" sourceLinked="1"/>
        <c:majorTickMark val="none"/>
        <c:minorTickMark val="none"/>
        <c:tickLblPos val="none"/>
        <c:crossAx val="75193728"/>
        <c:crosses val="autoZero"/>
        <c:auto val="1"/>
        <c:lblOffset val="100"/>
        <c:baseTimeUnit val="years"/>
      </c:dateAx>
      <c:valAx>
        <c:axId val="751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40.15</c:v>
                </c:pt>
                <c:pt idx="1">
                  <c:v>40.36</c:v>
                </c:pt>
                <c:pt idx="2">
                  <c:v>56.94</c:v>
                </c:pt>
                <c:pt idx="3">
                  <c:v>62.5</c:v>
                </c:pt>
                <c:pt idx="4">
                  <c:v>56.13</c:v>
                </c:pt>
              </c:numCache>
            </c:numRef>
          </c:val>
          <c:extLst xmlns:c16r2="http://schemas.microsoft.com/office/drawing/2015/06/chart">
            <c:ext xmlns:c16="http://schemas.microsoft.com/office/drawing/2014/chart" uri="{C3380CC4-5D6E-409C-BE32-E72D297353CC}">
              <c16:uniqueId val="{00000000-1548-4FAC-87AB-B9DEAC3904D6}"/>
            </c:ext>
          </c:extLst>
        </c:ser>
        <c:dLbls>
          <c:showLegendKey val="0"/>
          <c:showVal val="0"/>
          <c:showCatName val="0"/>
          <c:showSerName val="0"/>
          <c:showPercent val="0"/>
          <c:showBubbleSize val="0"/>
        </c:dLbls>
        <c:gapWidth val="150"/>
        <c:axId val="76928512"/>
        <c:axId val="769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1548-4FAC-87AB-B9DEAC3904D6}"/>
            </c:ext>
          </c:extLst>
        </c:ser>
        <c:dLbls>
          <c:showLegendKey val="0"/>
          <c:showVal val="0"/>
          <c:showCatName val="0"/>
          <c:showSerName val="0"/>
          <c:showPercent val="0"/>
          <c:showBubbleSize val="0"/>
        </c:dLbls>
        <c:marker val="1"/>
        <c:smooth val="0"/>
        <c:axId val="76928512"/>
        <c:axId val="76930432"/>
      </c:lineChart>
      <c:dateAx>
        <c:axId val="76928512"/>
        <c:scaling>
          <c:orientation val="minMax"/>
        </c:scaling>
        <c:delete val="1"/>
        <c:axPos val="b"/>
        <c:numFmt formatCode="&quot;H&quot;yy" sourceLinked="1"/>
        <c:majorTickMark val="none"/>
        <c:minorTickMark val="none"/>
        <c:tickLblPos val="none"/>
        <c:crossAx val="76930432"/>
        <c:crosses val="autoZero"/>
        <c:auto val="1"/>
        <c:lblOffset val="100"/>
        <c:baseTimeUnit val="years"/>
      </c:dateAx>
      <c:valAx>
        <c:axId val="769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84.13</c:v>
                </c:pt>
                <c:pt idx="1">
                  <c:v>83.34</c:v>
                </c:pt>
                <c:pt idx="2">
                  <c:v>81.41</c:v>
                </c:pt>
                <c:pt idx="3">
                  <c:v>73.08</c:v>
                </c:pt>
                <c:pt idx="4">
                  <c:v>79.39</c:v>
                </c:pt>
              </c:numCache>
            </c:numRef>
          </c:val>
          <c:extLst xmlns:c16r2="http://schemas.microsoft.com/office/drawing/2015/06/chart">
            <c:ext xmlns:c16="http://schemas.microsoft.com/office/drawing/2014/chart" uri="{C3380CC4-5D6E-409C-BE32-E72D297353CC}">
              <c16:uniqueId val="{00000000-A017-4DB6-A8F8-E2968228FE33}"/>
            </c:ext>
          </c:extLst>
        </c:ser>
        <c:dLbls>
          <c:showLegendKey val="0"/>
          <c:showVal val="0"/>
          <c:showCatName val="0"/>
          <c:showSerName val="0"/>
          <c:showPercent val="0"/>
          <c:showBubbleSize val="0"/>
        </c:dLbls>
        <c:gapWidth val="150"/>
        <c:axId val="76982144"/>
        <c:axId val="7698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A017-4DB6-A8F8-E2968228FE33}"/>
            </c:ext>
          </c:extLst>
        </c:ser>
        <c:dLbls>
          <c:showLegendKey val="0"/>
          <c:showVal val="0"/>
          <c:showCatName val="0"/>
          <c:showSerName val="0"/>
          <c:showPercent val="0"/>
          <c:showBubbleSize val="0"/>
        </c:dLbls>
        <c:marker val="1"/>
        <c:smooth val="0"/>
        <c:axId val="76982144"/>
        <c:axId val="76984320"/>
      </c:lineChart>
      <c:dateAx>
        <c:axId val="76982144"/>
        <c:scaling>
          <c:orientation val="minMax"/>
        </c:scaling>
        <c:delete val="1"/>
        <c:axPos val="b"/>
        <c:numFmt formatCode="&quot;H&quot;yy" sourceLinked="1"/>
        <c:majorTickMark val="none"/>
        <c:minorTickMark val="none"/>
        <c:tickLblPos val="none"/>
        <c:crossAx val="76984320"/>
        <c:crosses val="autoZero"/>
        <c:auto val="1"/>
        <c:lblOffset val="100"/>
        <c:baseTimeUnit val="years"/>
      </c:dateAx>
      <c:valAx>
        <c:axId val="769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117.08</c:v>
                </c:pt>
                <c:pt idx="1">
                  <c:v>120.9</c:v>
                </c:pt>
                <c:pt idx="2">
                  <c:v>106.07</c:v>
                </c:pt>
                <c:pt idx="3">
                  <c:v>103.14</c:v>
                </c:pt>
                <c:pt idx="4">
                  <c:v>106.21</c:v>
                </c:pt>
              </c:numCache>
            </c:numRef>
          </c:val>
          <c:extLst xmlns:c16r2="http://schemas.microsoft.com/office/drawing/2015/06/chart">
            <c:ext xmlns:c16="http://schemas.microsoft.com/office/drawing/2014/chart" uri="{C3380CC4-5D6E-409C-BE32-E72D297353CC}">
              <c16:uniqueId val="{00000000-1DDD-411E-B5A5-15F853E0A39F}"/>
            </c:ext>
          </c:extLst>
        </c:ser>
        <c:dLbls>
          <c:showLegendKey val="0"/>
          <c:showVal val="0"/>
          <c:showCatName val="0"/>
          <c:showSerName val="0"/>
          <c:showPercent val="0"/>
          <c:showBubbleSize val="0"/>
        </c:dLbls>
        <c:gapWidth val="150"/>
        <c:axId val="75233152"/>
        <c:axId val="762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1DDD-411E-B5A5-15F853E0A39F}"/>
            </c:ext>
          </c:extLst>
        </c:ser>
        <c:dLbls>
          <c:showLegendKey val="0"/>
          <c:showVal val="0"/>
          <c:showCatName val="0"/>
          <c:showSerName val="0"/>
          <c:showPercent val="0"/>
          <c:showBubbleSize val="0"/>
        </c:dLbls>
        <c:marker val="1"/>
        <c:smooth val="0"/>
        <c:axId val="75233152"/>
        <c:axId val="76222464"/>
      </c:lineChart>
      <c:dateAx>
        <c:axId val="75233152"/>
        <c:scaling>
          <c:orientation val="minMax"/>
        </c:scaling>
        <c:delete val="1"/>
        <c:axPos val="b"/>
        <c:numFmt formatCode="&quot;H&quot;yy" sourceLinked="1"/>
        <c:majorTickMark val="none"/>
        <c:minorTickMark val="none"/>
        <c:tickLblPos val="none"/>
        <c:crossAx val="76222464"/>
        <c:crosses val="autoZero"/>
        <c:auto val="1"/>
        <c:lblOffset val="100"/>
        <c:baseTimeUnit val="years"/>
      </c:dateAx>
      <c:valAx>
        <c:axId val="7622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50.58</c:v>
                </c:pt>
                <c:pt idx="1">
                  <c:v>51.52</c:v>
                </c:pt>
                <c:pt idx="2">
                  <c:v>50.59</c:v>
                </c:pt>
                <c:pt idx="3">
                  <c:v>51.42</c:v>
                </c:pt>
                <c:pt idx="4">
                  <c:v>53.13</c:v>
                </c:pt>
              </c:numCache>
            </c:numRef>
          </c:val>
          <c:extLst xmlns:c16r2="http://schemas.microsoft.com/office/drawing/2015/06/chart">
            <c:ext xmlns:c16="http://schemas.microsoft.com/office/drawing/2014/chart" uri="{C3380CC4-5D6E-409C-BE32-E72D297353CC}">
              <c16:uniqueId val="{00000000-D929-4CC2-BFA6-B4F51208199E}"/>
            </c:ext>
          </c:extLst>
        </c:ser>
        <c:dLbls>
          <c:showLegendKey val="0"/>
          <c:showVal val="0"/>
          <c:showCatName val="0"/>
          <c:showSerName val="0"/>
          <c:showPercent val="0"/>
          <c:showBubbleSize val="0"/>
        </c:dLbls>
        <c:gapWidth val="150"/>
        <c:axId val="76261632"/>
        <c:axId val="7626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D929-4CC2-BFA6-B4F51208199E}"/>
            </c:ext>
          </c:extLst>
        </c:ser>
        <c:dLbls>
          <c:showLegendKey val="0"/>
          <c:showVal val="0"/>
          <c:showCatName val="0"/>
          <c:showSerName val="0"/>
          <c:showPercent val="0"/>
          <c:showBubbleSize val="0"/>
        </c:dLbls>
        <c:marker val="1"/>
        <c:smooth val="0"/>
        <c:axId val="76261632"/>
        <c:axId val="76263808"/>
      </c:lineChart>
      <c:dateAx>
        <c:axId val="76261632"/>
        <c:scaling>
          <c:orientation val="minMax"/>
        </c:scaling>
        <c:delete val="1"/>
        <c:axPos val="b"/>
        <c:numFmt formatCode="&quot;H&quot;yy" sourceLinked="1"/>
        <c:majorTickMark val="none"/>
        <c:minorTickMark val="none"/>
        <c:tickLblPos val="none"/>
        <c:crossAx val="76263808"/>
        <c:crosses val="autoZero"/>
        <c:auto val="1"/>
        <c:lblOffset val="100"/>
        <c:baseTimeUnit val="years"/>
      </c:dateAx>
      <c:valAx>
        <c:axId val="762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8.59</c:v>
                </c:pt>
                <c:pt idx="1">
                  <c:v>4.34</c:v>
                </c:pt>
                <c:pt idx="2">
                  <c:v>5.93</c:v>
                </c:pt>
                <c:pt idx="3">
                  <c:v>4.7300000000000004</c:v>
                </c:pt>
                <c:pt idx="4">
                  <c:v>9.94</c:v>
                </c:pt>
              </c:numCache>
            </c:numRef>
          </c:val>
          <c:extLst xmlns:c16r2="http://schemas.microsoft.com/office/drawing/2015/06/chart">
            <c:ext xmlns:c16="http://schemas.microsoft.com/office/drawing/2014/chart" uri="{C3380CC4-5D6E-409C-BE32-E72D297353CC}">
              <c16:uniqueId val="{00000000-6925-40A6-AF8E-4D43DEDA142D}"/>
            </c:ext>
          </c:extLst>
        </c:ser>
        <c:dLbls>
          <c:showLegendKey val="0"/>
          <c:showVal val="0"/>
          <c:showCatName val="0"/>
          <c:showSerName val="0"/>
          <c:showPercent val="0"/>
          <c:showBubbleSize val="0"/>
        </c:dLbls>
        <c:gapWidth val="150"/>
        <c:axId val="76352128"/>
        <c:axId val="763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6925-40A6-AF8E-4D43DEDA142D}"/>
            </c:ext>
          </c:extLst>
        </c:ser>
        <c:dLbls>
          <c:showLegendKey val="0"/>
          <c:showVal val="0"/>
          <c:showCatName val="0"/>
          <c:showSerName val="0"/>
          <c:showPercent val="0"/>
          <c:showBubbleSize val="0"/>
        </c:dLbls>
        <c:marker val="1"/>
        <c:smooth val="0"/>
        <c:axId val="76352128"/>
        <c:axId val="76358400"/>
      </c:lineChart>
      <c:dateAx>
        <c:axId val="76352128"/>
        <c:scaling>
          <c:orientation val="minMax"/>
        </c:scaling>
        <c:delete val="1"/>
        <c:axPos val="b"/>
        <c:numFmt formatCode="&quot;H&quot;yy" sourceLinked="1"/>
        <c:majorTickMark val="none"/>
        <c:minorTickMark val="none"/>
        <c:tickLblPos val="none"/>
        <c:crossAx val="76358400"/>
        <c:crosses val="autoZero"/>
        <c:auto val="1"/>
        <c:lblOffset val="100"/>
        <c:baseTimeUnit val="years"/>
      </c:dateAx>
      <c:valAx>
        <c:axId val="763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18-43D6-B9B5-192FFD390AC6}"/>
            </c:ext>
          </c:extLst>
        </c:ser>
        <c:dLbls>
          <c:showLegendKey val="0"/>
          <c:showVal val="0"/>
          <c:showCatName val="0"/>
          <c:showSerName val="0"/>
          <c:showPercent val="0"/>
          <c:showBubbleSize val="0"/>
        </c:dLbls>
        <c:gapWidth val="150"/>
        <c:axId val="76682368"/>
        <c:axId val="766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8F18-43D6-B9B5-192FFD390AC6}"/>
            </c:ext>
          </c:extLst>
        </c:ser>
        <c:dLbls>
          <c:showLegendKey val="0"/>
          <c:showVal val="0"/>
          <c:showCatName val="0"/>
          <c:showSerName val="0"/>
          <c:showPercent val="0"/>
          <c:showBubbleSize val="0"/>
        </c:dLbls>
        <c:marker val="1"/>
        <c:smooth val="0"/>
        <c:axId val="76682368"/>
        <c:axId val="76684288"/>
      </c:lineChart>
      <c:dateAx>
        <c:axId val="76682368"/>
        <c:scaling>
          <c:orientation val="minMax"/>
        </c:scaling>
        <c:delete val="1"/>
        <c:axPos val="b"/>
        <c:numFmt formatCode="&quot;H&quot;yy" sourceLinked="1"/>
        <c:majorTickMark val="none"/>
        <c:minorTickMark val="none"/>
        <c:tickLblPos val="none"/>
        <c:crossAx val="76684288"/>
        <c:crosses val="autoZero"/>
        <c:auto val="1"/>
        <c:lblOffset val="100"/>
        <c:baseTimeUnit val="years"/>
      </c:dateAx>
      <c:valAx>
        <c:axId val="7668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6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308.10000000000002</c:v>
                </c:pt>
                <c:pt idx="1">
                  <c:v>306.3</c:v>
                </c:pt>
                <c:pt idx="2">
                  <c:v>287.02</c:v>
                </c:pt>
                <c:pt idx="3">
                  <c:v>370.4</c:v>
                </c:pt>
                <c:pt idx="4">
                  <c:v>273.23</c:v>
                </c:pt>
              </c:numCache>
            </c:numRef>
          </c:val>
          <c:extLst xmlns:c16r2="http://schemas.microsoft.com/office/drawing/2015/06/chart">
            <c:ext xmlns:c16="http://schemas.microsoft.com/office/drawing/2014/chart" uri="{C3380CC4-5D6E-409C-BE32-E72D297353CC}">
              <c16:uniqueId val="{00000000-DECB-4D20-BF06-7763F9EF0805}"/>
            </c:ext>
          </c:extLst>
        </c:ser>
        <c:dLbls>
          <c:showLegendKey val="0"/>
          <c:showVal val="0"/>
          <c:showCatName val="0"/>
          <c:showSerName val="0"/>
          <c:showPercent val="0"/>
          <c:showBubbleSize val="0"/>
        </c:dLbls>
        <c:gapWidth val="150"/>
        <c:axId val="76715904"/>
        <c:axId val="767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DECB-4D20-BF06-7763F9EF0805}"/>
            </c:ext>
          </c:extLst>
        </c:ser>
        <c:dLbls>
          <c:showLegendKey val="0"/>
          <c:showVal val="0"/>
          <c:showCatName val="0"/>
          <c:showSerName val="0"/>
          <c:showPercent val="0"/>
          <c:showBubbleSize val="0"/>
        </c:dLbls>
        <c:marker val="1"/>
        <c:smooth val="0"/>
        <c:axId val="76715904"/>
        <c:axId val="76726272"/>
      </c:lineChart>
      <c:dateAx>
        <c:axId val="76715904"/>
        <c:scaling>
          <c:orientation val="minMax"/>
        </c:scaling>
        <c:delete val="1"/>
        <c:axPos val="b"/>
        <c:numFmt formatCode="&quot;H&quot;yy" sourceLinked="1"/>
        <c:majorTickMark val="none"/>
        <c:minorTickMark val="none"/>
        <c:tickLblPos val="none"/>
        <c:crossAx val="76726272"/>
        <c:crosses val="autoZero"/>
        <c:auto val="1"/>
        <c:lblOffset val="100"/>
        <c:baseTimeUnit val="years"/>
      </c:dateAx>
      <c:valAx>
        <c:axId val="7672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7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467.48</c:v>
                </c:pt>
                <c:pt idx="1">
                  <c:v>444.58</c:v>
                </c:pt>
                <c:pt idx="2">
                  <c:v>467</c:v>
                </c:pt>
                <c:pt idx="3">
                  <c:v>480.72</c:v>
                </c:pt>
                <c:pt idx="4">
                  <c:v>442.38</c:v>
                </c:pt>
              </c:numCache>
            </c:numRef>
          </c:val>
          <c:extLst xmlns:c16r2="http://schemas.microsoft.com/office/drawing/2015/06/chart">
            <c:ext xmlns:c16="http://schemas.microsoft.com/office/drawing/2014/chart" uri="{C3380CC4-5D6E-409C-BE32-E72D297353CC}">
              <c16:uniqueId val="{00000000-CCF3-4862-A7C1-0EBFF102D923}"/>
            </c:ext>
          </c:extLst>
        </c:ser>
        <c:dLbls>
          <c:showLegendKey val="0"/>
          <c:showVal val="0"/>
          <c:showCatName val="0"/>
          <c:showSerName val="0"/>
          <c:showPercent val="0"/>
          <c:showBubbleSize val="0"/>
        </c:dLbls>
        <c:gapWidth val="150"/>
        <c:axId val="76759808"/>
        <c:axId val="767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CCF3-4862-A7C1-0EBFF102D923}"/>
            </c:ext>
          </c:extLst>
        </c:ser>
        <c:dLbls>
          <c:showLegendKey val="0"/>
          <c:showVal val="0"/>
          <c:showCatName val="0"/>
          <c:showSerName val="0"/>
          <c:showPercent val="0"/>
          <c:showBubbleSize val="0"/>
        </c:dLbls>
        <c:marker val="1"/>
        <c:smooth val="0"/>
        <c:axId val="76759808"/>
        <c:axId val="76761728"/>
      </c:lineChart>
      <c:dateAx>
        <c:axId val="76759808"/>
        <c:scaling>
          <c:orientation val="minMax"/>
        </c:scaling>
        <c:delete val="1"/>
        <c:axPos val="b"/>
        <c:numFmt formatCode="&quot;H&quot;yy" sourceLinked="1"/>
        <c:majorTickMark val="none"/>
        <c:minorTickMark val="none"/>
        <c:tickLblPos val="none"/>
        <c:crossAx val="76761728"/>
        <c:crosses val="autoZero"/>
        <c:auto val="1"/>
        <c:lblOffset val="100"/>
        <c:baseTimeUnit val="years"/>
      </c:dateAx>
      <c:valAx>
        <c:axId val="7676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7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113.12</c:v>
                </c:pt>
                <c:pt idx="1">
                  <c:v>118.43</c:v>
                </c:pt>
                <c:pt idx="2">
                  <c:v>101.37</c:v>
                </c:pt>
                <c:pt idx="3">
                  <c:v>97.94</c:v>
                </c:pt>
                <c:pt idx="4">
                  <c:v>98.62</c:v>
                </c:pt>
              </c:numCache>
            </c:numRef>
          </c:val>
          <c:extLst xmlns:c16r2="http://schemas.microsoft.com/office/drawing/2015/06/chart">
            <c:ext xmlns:c16="http://schemas.microsoft.com/office/drawing/2014/chart" uri="{C3380CC4-5D6E-409C-BE32-E72D297353CC}">
              <c16:uniqueId val="{00000000-6881-43DD-8BA3-52599E6C448A}"/>
            </c:ext>
          </c:extLst>
        </c:ser>
        <c:dLbls>
          <c:showLegendKey val="0"/>
          <c:showVal val="0"/>
          <c:showCatName val="0"/>
          <c:showSerName val="0"/>
          <c:showPercent val="0"/>
          <c:showBubbleSize val="0"/>
        </c:dLbls>
        <c:gapWidth val="150"/>
        <c:axId val="76800768"/>
        <c:axId val="768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6881-43DD-8BA3-52599E6C448A}"/>
            </c:ext>
          </c:extLst>
        </c:ser>
        <c:dLbls>
          <c:showLegendKey val="0"/>
          <c:showVal val="0"/>
          <c:showCatName val="0"/>
          <c:showSerName val="0"/>
          <c:showPercent val="0"/>
          <c:showBubbleSize val="0"/>
        </c:dLbls>
        <c:marker val="1"/>
        <c:smooth val="0"/>
        <c:axId val="76800768"/>
        <c:axId val="76802688"/>
      </c:lineChart>
      <c:dateAx>
        <c:axId val="76800768"/>
        <c:scaling>
          <c:orientation val="minMax"/>
        </c:scaling>
        <c:delete val="1"/>
        <c:axPos val="b"/>
        <c:numFmt formatCode="&quot;H&quot;yy" sourceLinked="1"/>
        <c:majorTickMark val="none"/>
        <c:minorTickMark val="none"/>
        <c:tickLblPos val="none"/>
        <c:crossAx val="76802688"/>
        <c:crosses val="autoZero"/>
        <c:auto val="1"/>
        <c:lblOffset val="100"/>
        <c:baseTimeUnit val="years"/>
      </c:dateAx>
      <c:valAx>
        <c:axId val="768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240.43</c:v>
                </c:pt>
                <c:pt idx="1">
                  <c:v>229.67</c:v>
                </c:pt>
                <c:pt idx="2">
                  <c:v>267.49</c:v>
                </c:pt>
                <c:pt idx="3">
                  <c:v>276.61</c:v>
                </c:pt>
                <c:pt idx="4">
                  <c:v>275.32</c:v>
                </c:pt>
              </c:numCache>
            </c:numRef>
          </c:val>
          <c:extLst xmlns:c16r2="http://schemas.microsoft.com/office/drawing/2015/06/chart">
            <c:ext xmlns:c16="http://schemas.microsoft.com/office/drawing/2014/chart" uri="{C3380CC4-5D6E-409C-BE32-E72D297353CC}">
              <c16:uniqueId val="{00000000-F4F0-49B3-A082-2B347D4A5008}"/>
            </c:ext>
          </c:extLst>
        </c:ser>
        <c:dLbls>
          <c:showLegendKey val="0"/>
          <c:showVal val="0"/>
          <c:showCatName val="0"/>
          <c:showSerName val="0"/>
          <c:showPercent val="0"/>
          <c:showBubbleSize val="0"/>
        </c:dLbls>
        <c:gapWidth val="150"/>
        <c:axId val="76903552"/>
        <c:axId val="769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F4F0-49B3-A082-2B347D4A5008}"/>
            </c:ext>
          </c:extLst>
        </c:ser>
        <c:dLbls>
          <c:showLegendKey val="0"/>
          <c:showVal val="0"/>
          <c:showCatName val="0"/>
          <c:showSerName val="0"/>
          <c:showPercent val="0"/>
          <c:showBubbleSize val="0"/>
        </c:dLbls>
        <c:marker val="1"/>
        <c:smooth val="0"/>
        <c:axId val="76903552"/>
        <c:axId val="76905472"/>
      </c:lineChart>
      <c:dateAx>
        <c:axId val="76903552"/>
        <c:scaling>
          <c:orientation val="minMax"/>
        </c:scaling>
        <c:delete val="1"/>
        <c:axPos val="b"/>
        <c:numFmt formatCode="&quot;H&quot;yy" sourceLinked="1"/>
        <c:majorTickMark val="none"/>
        <c:minorTickMark val="none"/>
        <c:tickLblPos val="none"/>
        <c:crossAx val="76905472"/>
        <c:crosses val="autoZero"/>
        <c:auto val="1"/>
        <c:lblOffset val="100"/>
        <c:baseTimeUnit val="years"/>
      </c:dateAx>
      <c:valAx>
        <c:axId val="769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遊佐町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13655</v>
      </c>
      <c r="AM8" s="61"/>
      <c r="AN8" s="61"/>
      <c r="AO8" s="61"/>
      <c r="AP8" s="61"/>
      <c r="AQ8" s="61"/>
      <c r="AR8" s="61"/>
      <c r="AS8" s="61"/>
      <c r="AT8" s="52">
        <f>データ!$S$6</f>
        <v>208.39</v>
      </c>
      <c r="AU8" s="53"/>
      <c r="AV8" s="53"/>
      <c r="AW8" s="53"/>
      <c r="AX8" s="53"/>
      <c r="AY8" s="53"/>
      <c r="AZ8" s="53"/>
      <c r="BA8" s="53"/>
      <c r="BB8" s="54">
        <f>データ!$T$6</f>
        <v>65.53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66.87</v>
      </c>
      <c r="J10" s="53"/>
      <c r="K10" s="53"/>
      <c r="L10" s="53"/>
      <c r="M10" s="53"/>
      <c r="N10" s="53"/>
      <c r="O10" s="64"/>
      <c r="P10" s="54">
        <f>データ!$P$6</f>
        <v>98.33</v>
      </c>
      <c r="Q10" s="54"/>
      <c r="R10" s="54"/>
      <c r="S10" s="54"/>
      <c r="T10" s="54"/>
      <c r="U10" s="54"/>
      <c r="V10" s="54"/>
      <c r="W10" s="61">
        <f>データ!$Q$6</f>
        <v>5280</v>
      </c>
      <c r="X10" s="61"/>
      <c r="Y10" s="61"/>
      <c r="Z10" s="61"/>
      <c r="AA10" s="61"/>
      <c r="AB10" s="61"/>
      <c r="AC10" s="61"/>
      <c r="AD10" s="2"/>
      <c r="AE10" s="2"/>
      <c r="AF10" s="2"/>
      <c r="AG10" s="2"/>
      <c r="AH10" s="4"/>
      <c r="AI10" s="4"/>
      <c r="AJ10" s="4"/>
      <c r="AK10" s="4"/>
      <c r="AL10" s="61">
        <f>データ!$U$6</f>
        <v>13308</v>
      </c>
      <c r="AM10" s="61"/>
      <c r="AN10" s="61"/>
      <c r="AO10" s="61"/>
      <c r="AP10" s="61"/>
      <c r="AQ10" s="61"/>
      <c r="AR10" s="61"/>
      <c r="AS10" s="61"/>
      <c r="AT10" s="52">
        <f>データ!$V$6</f>
        <v>70.81</v>
      </c>
      <c r="AU10" s="53"/>
      <c r="AV10" s="53"/>
      <c r="AW10" s="53"/>
      <c r="AX10" s="53"/>
      <c r="AY10" s="53"/>
      <c r="AZ10" s="53"/>
      <c r="BA10" s="53"/>
      <c r="BB10" s="54">
        <f>データ!$W$6</f>
        <v>187.94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TjNk+hZtGjgMu7AgcS/z4SvG64p4AjMV3DP/ZPpVbtRs0pyYEZDQM39hsqkUrrBBMF7kzVspeqXyHJKHzGYTw==" saltValue="n+npskvAvDtJfwZq5FPv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64611</v>
      </c>
      <c r="D6" s="34">
        <f t="shared" si="3"/>
        <v>46</v>
      </c>
      <c r="E6" s="34">
        <f t="shared" si="3"/>
        <v>1</v>
      </c>
      <c r="F6" s="34">
        <f t="shared" si="3"/>
        <v>0</v>
      </c>
      <c r="G6" s="34">
        <f t="shared" si="3"/>
        <v>1</v>
      </c>
      <c r="H6" s="34" t="str">
        <f t="shared" si="3"/>
        <v>山形県　遊佐町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66.87</v>
      </c>
      <c r="P6" s="35">
        <f t="shared" si="3"/>
        <v>98.33</v>
      </c>
      <c r="Q6" s="35">
        <f t="shared" si="3"/>
        <v>5280</v>
      </c>
      <c r="R6" s="35">
        <f t="shared" si="3"/>
        <v>13655</v>
      </c>
      <c r="S6" s="35">
        <f t="shared" si="3"/>
        <v>208.39</v>
      </c>
      <c r="T6" s="35">
        <f t="shared" si="3"/>
        <v>65.53</v>
      </c>
      <c r="U6" s="35">
        <f t="shared" si="3"/>
        <v>13308</v>
      </c>
      <c r="V6" s="35">
        <f t="shared" si="3"/>
        <v>70.81</v>
      </c>
      <c r="W6" s="35">
        <f t="shared" si="3"/>
        <v>187.94</v>
      </c>
      <c r="X6" s="36">
        <f>IF(X7="",NA(),X7)</f>
        <v>117.08</v>
      </c>
      <c r="Y6" s="36">
        <f t="shared" ref="Y6:AG6" si="4">IF(Y7="",NA(),Y7)</f>
        <v>120.9</v>
      </c>
      <c r="Z6" s="36">
        <f t="shared" si="4"/>
        <v>106.07</v>
      </c>
      <c r="AA6" s="36">
        <f t="shared" si="4"/>
        <v>103.14</v>
      </c>
      <c r="AB6" s="36">
        <f t="shared" si="4"/>
        <v>106.21</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308.10000000000002</v>
      </c>
      <c r="AU6" s="36">
        <f t="shared" ref="AU6:BC6" si="6">IF(AU7="",NA(),AU7)</f>
        <v>306.3</v>
      </c>
      <c r="AV6" s="36">
        <f t="shared" si="6"/>
        <v>287.02</v>
      </c>
      <c r="AW6" s="36">
        <f t="shared" si="6"/>
        <v>370.4</v>
      </c>
      <c r="AX6" s="36">
        <f t="shared" si="6"/>
        <v>273.23</v>
      </c>
      <c r="AY6" s="36">
        <f t="shared" si="6"/>
        <v>398.29</v>
      </c>
      <c r="AZ6" s="36">
        <f t="shared" si="6"/>
        <v>388.67</v>
      </c>
      <c r="BA6" s="36">
        <f t="shared" si="6"/>
        <v>355.27</v>
      </c>
      <c r="BB6" s="36">
        <f t="shared" si="6"/>
        <v>359.7</v>
      </c>
      <c r="BC6" s="36">
        <f t="shared" si="6"/>
        <v>362.93</v>
      </c>
      <c r="BD6" s="35" t="str">
        <f>IF(BD7="","",IF(BD7="-","【-】","【"&amp;SUBSTITUTE(TEXT(BD7,"#,##0.00"),"-","△")&amp;"】"))</f>
        <v>【264.97】</v>
      </c>
      <c r="BE6" s="36">
        <f>IF(BE7="",NA(),BE7)</f>
        <v>467.48</v>
      </c>
      <c r="BF6" s="36">
        <f t="shared" ref="BF6:BN6" si="7">IF(BF7="",NA(),BF7)</f>
        <v>444.58</v>
      </c>
      <c r="BG6" s="36">
        <f t="shared" si="7"/>
        <v>467</v>
      </c>
      <c r="BH6" s="36">
        <f t="shared" si="7"/>
        <v>480.72</v>
      </c>
      <c r="BI6" s="36">
        <f t="shared" si="7"/>
        <v>442.38</v>
      </c>
      <c r="BJ6" s="36">
        <f t="shared" si="7"/>
        <v>431</v>
      </c>
      <c r="BK6" s="36">
        <f t="shared" si="7"/>
        <v>422.5</v>
      </c>
      <c r="BL6" s="36">
        <f t="shared" si="7"/>
        <v>458.27</v>
      </c>
      <c r="BM6" s="36">
        <f t="shared" si="7"/>
        <v>447.01</v>
      </c>
      <c r="BN6" s="36">
        <f t="shared" si="7"/>
        <v>439.05</v>
      </c>
      <c r="BO6" s="35" t="str">
        <f>IF(BO7="","",IF(BO7="-","【-】","【"&amp;SUBSTITUTE(TEXT(BO7,"#,##0.00"),"-","△")&amp;"】"))</f>
        <v>【266.61】</v>
      </c>
      <c r="BP6" s="36">
        <f>IF(BP7="",NA(),BP7)</f>
        <v>113.12</v>
      </c>
      <c r="BQ6" s="36">
        <f t="shared" ref="BQ6:BY6" si="8">IF(BQ7="",NA(),BQ7)</f>
        <v>118.43</v>
      </c>
      <c r="BR6" s="36">
        <f t="shared" si="8"/>
        <v>101.37</v>
      </c>
      <c r="BS6" s="36">
        <f t="shared" si="8"/>
        <v>97.94</v>
      </c>
      <c r="BT6" s="36">
        <f t="shared" si="8"/>
        <v>98.62</v>
      </c>
      <c r="BU6" s="36">
        <f t="shared" si="8"/>
        <v>100.82</v>
      </c>
      <c r="BV6" s="36">
        <f t="shared" si="8"/>
        <v>101.64</v>
      </c>
      <c r="BW6" s="36">
        <f t="shared" si="8"/>
        <v>96.77</v>
      </c>
      <c r="BX6" s="36">
        <f t="shared" si="8"/>
        <v>95.81</v>
      </c>
      <c r="BY6" s="36">
        <f t="shared" si="8"/>
        <v>95.26</v>
      </c>
      <c r="BZ6" s="35" t="str">
        <f>IF(BZ7="","",IF(BZ7="-","【-】","【"&amp;SUBSTITUTE(TEXT(BZ7,"#,##0.00"),"-","△")&amp;"】"))</f>
        <v>【103.24】</v>
      </c>
      <c r="CA6" s="36">
        <f>IF(CA7="",NA(),CA7)</f>
        <v>240.43</v>
      </c>
      <c r="CB6" s="36">
        <f t="shared" ref="CB6:CJ6" si="9">IF(CB7="",NA(),CB7)</f>
        <v>229.67</v>
      </c>
      <c r="CC6" s="36">
        <f t="shared" si="9"/>
        <v>267.49</v>
      </c>
      <c r="CD6" s="36">
        <f t="shared" si="9"/>
        <v>276.61</v>
      </c>
      <c r="CE6" s="36">
        <f t="shared" si="9"/>
        <v>275.32</v>
      </c>
      <c r="CF6" s="36">
        <f t="shared" si="9"/>
        <v>179.55</v>
      </c>
      <c r="CG6" s="36">
        <f t="shared" si="9"/>
        <v>179.16</v>
      </c>
      <c r="CH6" s="36">
        <f t="shared" si="9"/>
        <v>187.18</v>
      </c>
      <c r="CI6" s="36">
        <f t="shared" si="9"/>
        <v>189.58</v>
      </c>
      <c r="CJ6" s="36">
        <f t="shared" si="9"/>
        <v>192.82</v>
      </c>
      <c r="CK6" s="35" t="str">
        <f>IF(CK7="","",IF(CK7="-","【-】","【"&amp;SUBSTITUTE(TEXT(CK7,"#,##0.00"),"-","△")&amp;"】"))</f>
        <v>【168.38】</v>
      </c>
      <c r="CL6" s="36">
        <f>IF(CL7="",NA(),CL7)</f>
        <v>40.15</v>
      </c>
      <c r="CM6" s="36">
        <f t="shared" ref="CM6:CU6" si="10">IF(CM7="",NA(),CM7)</f>
        <v>40.36</v>
      </c>
      <c r="CN6" s="36">
        <f t="shared" si="10"/>
        <v>56.94</v>
      </c>
      <c r="CO6" s="36">
        <f t="shared" si="10"/>
        <v>62.5</v>
      </c>
      <c r="CP6" s="36">
        <f t="shared" si="10"/>
        <v>56.13</v>
      </c>
      <c r="CQ6" s="36">
        <f t="shared" si="10"/>
        <v>53.52</v>
      </c>
      <c r="CR6" s="36">
        <f t="shared" si="10"/>
        <v>54.24</v>
      </c>
      <c r="CS6" s="36">
        <f t="shared" si="10"/>
        <v>55.88</v>
      </c>
      <c r="CT6" s="36">
        <f t="shared" si="10"/>
        <v>55.22</v>
      </c>
      <c r="CU6" s="36">
        <f t="shared" si="10"/>
        <v>54.05</v>
      </c>
      <c r="CV6" s="35" t="str">
        <f>IF(CV7="","",IF(CV7="-","【-】","【"&amp;SUBSTITUTE(TEXT(CV7,"#,##0.00"),"-","△")&amp;"】"))</f>
        <v>【60.00】</v>
      </c>
      <c r="CW6" s="36">
        <f>IF(CW7="",NA(),CW7)</f>
        <v>84.13</v>
      </c>
      <c r="CX6" s="36">
        <f t="shared" ref="CX6:DF6" si="11">IF(CX7="",NA(),CX7)</f>
        <v>83.34</v>
      </c>
      <c r="CY6" s="36">
        <f t="shared" si="11"/>
        <v>81.41</v>
      </c>
      <c r="CZ6" s="36">
        <f t="shared" si="11"/>
        <v>73.08</v>
      </c>
      <c r="DA6" s="36">
        <f t="shared" si="11"/>
        <v>79.39</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50.58</v>
      </c>
      <c r="DI6" s="36">
        <f t="shared" ref="DI6:DQ6" si="12">IF(DI7="",NA(),DI7)</f>
        <v>51.52</v>
      </c>
      <c r="DJ6" s="36">
        <f t="shared" si="12"/>
        <v>50.59</v>
      </c>
      <c r="DK6" s="36">
        <f t="shared" si="12"/>
        <v>51.42</v>
      </c>
      <c r="DL6" s="36">
        <f t="shared" si="12"/>
        <v>53.13</v>
      </c>
      <c r="DM6" s="36">
        <f t="shared" si="12"/>
        <v>47.7</v>
      </c>
      <c r="DN6" s="36">
        <f t="shared" si="12"/>
        <v>48.14</v>
      </c>
      <c r="DO6" s="36">
        <f t="shared" si="12"/>
        <v>46.61</v>
      </c>
      <c r="DP6" s="36">
        <f t="shared" si="12"/>
        <v>47.97</v>
      </c>
      <c r="DQ6" s="36">
        <f t="shared" si="12"/>
        <v>49.12</v>
      </c>
      <c r="DR6" s="35" t="str">
        <f>IF(DR7="","",IF(DR7="-","【-】","【"&amp;SUBSTITUTE(TEXT(DR7,"#,##0.00"),"-","△")&amp;"】"))</f>
        <v>【49.59】</v>
      </c>
      <c r="DS6" s="36">
        <f>IF(DS7="",NA(),DS7)</f>
        <v>8.59</v>
      </c>
      <c r="DT6" s="36">
        <f t="shared" ref="DT6:EB6" si="13">IF(DT7="",NA(),DT7)</f>
        <v>4.34</v>
      </c>
      <c r="DU6" s="36">
        <f t="shared" si="13"/>
        <v>5.93</v>
      </c>
      <c r="DV6" s="36">
        <f t="shared" si="13"/>
        <v>4.7300000000000004</v>
      </c>
      <c r="DW6" s="36">
        <f t="shared" si="13"/>
        <v>9.94</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0.51</v>
      </c>
      <c r="EE6" s="36">
        <f t="shared" ref="EE6:EM6" si="14">IF(EE7="",NA(),EE7)</f>
        <v>0.67</v>
      </c>
      <c r="EF6" s="36">
        <f t="shared" si="14"/>
        <v>0.39</v>
      </c>
      <c r="EG6" s="36">
        <f t="shared" si="14"/>
        <v>0.72</v>
      </c>
      <c r="EH6" s="36">
        <f t="shared" si="14"/>
        <v>0.55000000000000004</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64611</v>
      </c>
      <c r="D7" s="38">
        <v>46</v>
      </c>
      <c r="E7" s="38">
        <v>1</v>
      </c>
      <c r="F7" s="38">
        <v>0</v>
      </c>
      <c r="G7" s="38">
        <v>1</v>
      </c>
      <c r="H7" s="38" t="s">
        <v>92</v>
      </c>
      <c r="I7" s="38" t="s">
        <v>93</v>
      </c>
      <c r="J7" s="38" t="s">
        <v>94</v>
      </c>
      <c r="K7" s="38" t="s">
        <v>95</v>
      </c>
      <c r="L7" s="38" t="s">
        <v>96</v>
      </c>
      <c r="M7" s="38" t="s">
        <v>97</v>
      </c>
      <c r="N7" s="39" t="s">
        <v>98</v>
      </c>
      <c r="O7" s="39">
        <v>66.87</v>
      </c>
      <c r="P7" s="39">
        <v>98.33</v>
      </c>
      <c r="Q7" s="39">
        <v>5280</v>
      </c>
      <c r="R7" s="39">
        <v>13655</v>
      </c>
      <c r="S7" s="39">
        <v>208.39</v>
      </c>
      <c r="T7" s="39">
        <v>65.53</v>
      </c>
      <c r="U7" s="39">
        <v>13308</v>
      </c>
      <c r="V7" s="39">
        <v>70.81</v>
      </c>
      <c r="W7" s="39">
        <v>187.94</v>
      </c>
      <c r="X7" s="39">
        <v>117.08</v>
      </c>
      <c r="Y7" s="39">
        <v>120.9</v>
      </c>
      <c r="Z7" s="39">
        <v>106.07</v>
      </c>
      <c r="AA7" s="39">
        <v>103.14</v>
      </c>
      <c r="AB7" s="39">
        <v>106.21</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308.10000000000002</v>
      </c>
      <c r="AU7" s="39">
        <v>306.3</v>
      </c>
      <c r="AV7" s="39">
        <v>287.02</v>
      </c>
      <c r="AW7" s="39">
        <v>370.4</v>
      </c>
      <c r="AX7" s="39">
        <v>273.23</v>
      </c>
      <c r="AY7" s="39">
        <v>398.29</v>
      </c>
      <c r="AZ7" s="39">
        <v>388.67</v>
      </c>
      <c r="BA7" s="39">
        <v>355.27</v>
      </c>
      <c r="BB7" s="39">
        <v>359.7</v>
      </c>
      <c r="BC7" s="39">
        <v>362.93</v>
      </c>
      <c r="BD7" s="39">
        <v>264.97000000000003</v>
      </c>
      <c r="BE7" s="39">
        <v>467.48</v>
      </c>
      <c r="BF7" s="39">
        <v>444.58</v>
      </c>
      <c r="BG7" s="39">
        <v>467</v>
      </c>
      <c r="BH7" s="39">
        <v>480.72</v>
      </c>
      <c r="BI7" s="39">
        <v>442.38</v>
      </c>
      <c r="BJ7" s="39">
        <v>431</v>
      </c>
      <c r="BK7" s="39">
        <v>422.5</v>
      </c>
      <c r="BL7" s="39">
        <v>458.27</v>
      </c>
      <c r="BM7" s="39">
        <v>447.01</v>
      </c>
      <c r="BN7" s="39">
        <v>439.05</v>
      </c>
      <c r="BO7" s="39">
        <v>266.61</v>
      </c>
      <c r="BP7" s="39">
        <v>113.12</v>
      </c>
      <c r="BQ7" s="39">
        <v>118.43</v>
      </c>
      <c r="BR7" s="39">
        <v>101.37</v>
      </c>
      <c r="BS7" s="39">
        <v>97.94</v>
      </c>
      <c r="BT7" s="39">
        <v>98.62</v>
      </c>
      <c r="BU7" s="39">
        <v>100.82</v>
      </c>
      <c r="BV7" s="39">
        <v>101.64</v>
      </c>
      <c r="BW7" s="39">
        <v>96.77</v>
      </c>
      <c r="BX7" s="39">
        <v>95.81</v>
      </c>
      <c r="BY7" s="39">
        <v>95.26</v>
      </c>
      <c r="BZ7" s="39">
        <v>103.24</v>
      </c>
      <c r="CA7" s="39">
        <v>240.43</v>
      </c>
      <c r="CB7" s="39">
        <v>229.67</v>
      </c>
      <c r="CC7" s="39">
        <v>267.49</v>
      </c>
      <c r="CD7" s="39">
        <v>276.61</v>
      </c>
      <c r="CE7" s="39">
        <v>275.32</v>
      </c>
      <c r="CF7" s="39">
        <v>179.55</v>
      </c>
      <c r="CG7" s="39">
        <v>179.16</v>
      </c>
      <c r="CH7" s="39">
        <v>187.18</v>
      </c>
      <c r="CI7" s="39">
        <v>189.58</v>
      </c>
      <c r="CJ7" s="39">
        <v>192.82</v>
      </c>
      <c r="CK7" s="39">
        <v>168.38</v>
      </c>
      <c r="CL7" s="39">
        <v>40.15</v>
      </c>
      <c r="CM7" s="39">
        <v>40.36</v>
      </c>
      <c r="CN7" s="39">
        <v>56.94</v>
      </c>
      <c r="CO7" s="39">
        <v>62.5</v>
      </c>
      <c r="CP7" s="39">
        <v>56.13</v>
      </c>
      <c r="CQ7" s="39">
        <v>53.52</v>
      </c>
      <c r="CR7" s="39">
        <v>54.24</v>
      </c>
      <c r="CS7" s="39">
        <v>55.88</v>
      </c>
      <c r="CT7" s="39">
        <v>55.22</v>
      </c>
      <c r="CU7" s="39">
        <v>54.05</v>
      </c>
      <c r="CV7" s="39">
        <v>60</v>
      </c>
      <c r="CW7" s="39">
        <v>84.13</v>
      </c>
      <c r="CX7" s="39">
        <v>83.34</v>
      </c>
      <c r="CY7" s="39">
        <v>81.41</v>
      </c>
      <c r="CZ7" s="39">
        <v>73.08</v>
      </c>
      <c r="DA7" s="39">
        <v>79.39</v>
      </c>
      <c r="DB7" s="39">
        <v>81.459999999999994</v>
      </c>
      <c r="DC7" s="39">
        <v>81.680000000000007</v>
      </c>
      <c r="DD7" s="39">
        <v>80.989999999999995</v>
      </c>
      <c r="DE7" s="39">
        <v>80.930000000000007</v>
      </c>
      <c r="DF7" s="39">
        <v>80.510000000000005</v>
      </c>
      <c r="DG7" s="39">
        <v>89.8</v>
      </c>
      <c r="DH7" s="39">
        <v>50.58</v>
      </c>
      <c r="DI7" s="39">
        <v>51.52</v>
      </c>
      <c r="DJ7" s="39">
        <v>50.59</v>
      </c>
      <c r="DK7" s="39">
        <v>51.42</v>
      </c>
      <c r="DL7" s="39">
        <v>53.13</v>
      </c>
      <c r="DM7" s="39">
        <v>47.7</v>
      </c>
      <c r="DN7" s="39">
        <v>48.14</v>
      </c>
      <c r="DO7" s="39">
        <v>46.61</v>
      </c>
      <c r="DP7" s="39">
        <v>47.97</v>
      </c>
      <c r="DQ7" s="39">
        <v>49.12</v>
      </c>
      <c r="DR7" s="39">
        <v>49.59</v>
      </c>
      <c r="DS7" s="39">
        <v>8.59</v>
      </c>
      <c r="DT7" s="39">
        <v>4.34</v>
      </c>
      <c r="DU7" s="39">
        <v>5.93</v>
      </c>
      <c r="DV7" s="39">
        <v>4.7300000000000004</v>
      </c>
      <c r="DW7" s="39">
        <v>9.94</v>
      </c>
      <c r="DX7" s="39">
        <v>7.26</v>
      </c>
      <c r="DY7" s="39">
        <v>11.13</v>
      </c>
      <c r="DZ7" s="39">
        <v>10.84</v>
      </c>
      <c r="EA7" s="39">
        <v>15.33</v>
      </c>
      <c r="EB7" s="39">
        <v>16.760000000000002</v>
      </c>
      <c r="EC7" s="39">
        <v>19.440000000000001</v>
      </c>
      <c r="ED7" s="39">
        <v>0.51</v>
      </c>
      <c r="EE7" s="39">
        <v>0.67</v>
      </c>
      <c r="EF7" s="39">
        <v>0.39</v>
      </c>
      <c r="EG7" s="39">
        <v>0.72</v>
      </c>
      <c r="EH7" s="39">
        <v>0.55000000000000004</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2021-01-14T07:49:42Z</cp:lastPrinted>
  <dcterms:created xsi:type="dcterms:W3CDTF">2020-12-04T02:04:04Z</dcterms:created>
  <dcterms:modified xsi:type="dcterms:W3CDTF">2021-01-14T08:19:25Z</dcterms:modified>
</cp:coreProperties>
</file>