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h010157\d\New_R\02　公営企業\02　公営企業決算統計\00　総括\R2\16_経営比較分析表\20210108_経営比較分析表の分析等について（R01決算分）\03 経営比較分析表の公表\05_駐車場整備事業\01 山形市\"/>
    </mc:Choice>
  </mc:AlternateContent>
  <workbookProtection workbookAlgorithmName="SHA-512" workbookHashValue="sRZIoIy+Six3kV2kLPR6WewdSFhnGN8XUFflzMv89OZ2n1kgxp8p5zOLWh8jDkuEYtO7kbuIFTxcCTqDrwPaSA==" workbookSaltValue="TjluJOM7HoD2sCU24p/bt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FX30" i="4"/>
  <c r="LE76" i="4"/>
  <c r="FX51" i="4"/>
  <c r="KO30" i="4"/>
  <c r="HP76" i="4"/>
  <c r="BG51" i="4"/>
  <c r="JV30" i="4"/>
  <c r="HA76" i="4"/>
  <c r="AN51" i="4"/>
  <c r="AN30" i="4"/>
  <c r="FE30" i="4"/>
  <c r="AG76" i="4"/>
  <c r="JV51" i="4"/>
  <c r="KP76" i="4"/>
  <c r="FE51" i="4"/>
  <c r="JC51" i="4"/>
  <c r="KA76" i="4"/>
  <c r="EL51" i="4"/>
  <c r="GL76" i="4"/>
  <c r="U51" i="4"/>
  <c r="EL30" i="4"/>
  <c r="U30" i="4"/>
  <c r="R76" i="4"/>
  <c r="JC30" i="4"/>
</calcChain>
</file>

<file path=xl/sharedStrings.xml><?xml version="1.0" encoding="utf-8"?>
<sst xmlns="http://schemas.openxmlformats.org/spreadsheetml/2006/main" count="278" uniqueCount="131">
  <si>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</si>
  <si>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</si>
  <si>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</si>
  <si>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</si>
  <si>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</si>
  <si>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</si>
  <si>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</si>
  <si>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</si>
  <si>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</si>
  <si>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</si>
  <si>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</si>
  <si>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</si>
  <si>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</si>
  <si>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</si>
  <si>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</si>
  <si>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</si>
  <si>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</si>
  <si>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</si>
  <si>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</si>
  <si>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</si>
  <si>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</si>
  <si>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</si>
  <si>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</si>
  <si>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</si>
  <si>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</si>
  <si>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</si>
  <si>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</si>
  <si>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</si>
  <si>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</si>
  <si>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</si>
  <si>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</si>
  <si>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</si>
  <si>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</si>
  <si>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</si>
  <si>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</si>
  <si>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</si>
  <si>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</si>
  <si>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</si>
  <si>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</si>
  <si>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</si>
  <si>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</si>
  <si>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</si>
  <si>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</si>
  <si>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</si>
  <si>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</si>
  <si>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</si>
  <si>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</si>
  <si>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</si>
  <si>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</si>
  <si>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</si>
  <si>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</si>
  <si>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</si>
  <si>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</si>
  <si>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</si>
  <si>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</si>
  <si>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</si>
  <si>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</si>
  <si>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</si>
  <si>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</si>
  <si>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</si>
  <si>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</si>
  <si>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</si>
  <si>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</si>
  <si>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</si>
  <si>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</si>
  <si>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</si>
  <si>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</si>
  <si>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</si>
  <si>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</si>
  <si>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</si>
  <si>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</si>
  <si>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</si>
  <si>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</si>
  <si>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</si>
  <si>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</si>
  <si>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</si>
  <si>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</si>
  <si>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</si>
  <si>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</si>
  <si>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</si>
  <si>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</si>
  <si>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</si>
  <si>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</si>
  <si>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</si>
  <si>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</si>
  <si>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</si>
  <si>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</si>
  <si>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</si>
  <si>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</si>
  <si>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</si>
  <si>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</si>
  <si>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</si>
  <si>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</si>
  <si>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</si>
  <si>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</si>
  <si>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</si>
  <si>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</si>
  <si>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</si>
  <si>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</si>
  <si>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</si>
  <si>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</si>
  <si>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</si>
  <si>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</si>
  <si>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</si>
  <si>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</si>
  <si>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</si>
  <si>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</si>
  <si>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</si>
  <si>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</si>
  <si>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山形県　山形市</t>
  </si>
  <si>
    <t>山形市山形駅東口交通センター駐車場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</si>
  <si>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</si>
  <si>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</si>
  <si>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</si>
  <si>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</si>
  <si>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</si>
  <si>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</si>
  <si>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</si>
  <si>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</si>
  <si>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</si>
  <si>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</si>
  <si>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</si>
  <si>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</si>
  <si>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</si>
  <si>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</si>
  <si>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</si>
  <si>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</si>
  <si>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⑩企業債残高対料金収入比率は、類似施設平均値
に比べ低い水準で推移し、平成27年度に企業債残
高が０になった。また今後、施設の老朽化対策工
事にあたっては駐車場事業債の活用を検討しなが
ら進めていく予定である。</t>
    <phoneticPr fontId="5"/>
  </si>
  <si>
    <t>稼動率は、類似施設平均値と比較しても、高い水
準で推移している。定期利用の拡大を図っている
ことや、平成29年度から近隣の市営施設と利用提
携したことが要因となり、稼動率が上がった。</t>
    <phoneticPr fontId="5"/>
  </si>
  <si>
    <t>収益等の状況や利用状況は類似施設平均値や全国
平均値と比較し、上回る水準にあり、良好な経営
状況を維持している。
平成28年度より、定期利用の拡大を図る取組みを
行い、平成29年度から近隣の市営施設と利用提携
することで、利用率や収益が増加した。
今後は、継続して良好な水準を維持していくとと
もに、より一層の経営効率化を図りながら施設の
老朽化対策に取り組んでいくことが必要である。</t>
    <phoneticPr fontId="5"/>
  </si>
  <si>
    <t>①収益的収支比率は、例年100%を上回っていることから健全な水準で推移している。また償還金残高の減及び利用拡大の取組みにより、平成28年度以降は類似施設平均値を上回る水準になった。今後も健全な水準で推移していくと思われる。
④売上高GOP比率は、類似施設平均値を上回って
おり、平成29年度以降は全国平均値を大きく上回った。
⑤EBITDAは、類似施設平均値と比較して高い水準
にあり、平成29年度以降は全国平均値を大きく上回った。</t>
    <rPh sb="145" eb="147">
      <t>イコウ</t>
    </rPh>
    <rPh sb="199" eb="201">
      <t>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</si>
</sst>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164.1</c:v>
                </c:pt>
                <c:pt idx="1">
                  <c:v>174.7</c:v>
                </c:pt>
                <c:pt idx="2">
                  <c:v>261.10000000000002</c:v>
                </c:pt>
                <c:pt idx="3">
                  <c:v>252.3</c:v>
                </c:pt>
                <c:pt idx="4">
                  <c:v>242.1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A-4072-82CB-CECF2F04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652288"/>
        <c:axId val="3996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5A-4072-82CB-CECF2F04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52288"/>
        <c:axId val="399653856"/>
      </c:lineChart>
      <c:catAx>
        <c:axId val="399652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9653856"/>
        <c:crosses val="autoZero"/>
        <c:auto val="1"/>
        <c:lblAlgn val="ctr"/>
        <c:lblOffset val="100"/>
        <c:noMultiLvlLbl val="1"/>
      </c:catAx>
      <c:valAx>
        <c:axId val="3996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9652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F7-4A56-ADD3-E6768F15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653464"/>
        <c:axId val="39965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F7-4A56-ADD3-E6768F15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53464"/>
        <c:axId val="399654640"/>
      </c:lineChart>
      <c:catAx>
        <c:axId val="399653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9654640"/>
        <c:crosses val="autoZero"/>
        <c:auto val="1"/>
        <c:lblAlgn val="ctr"/>
        <c:lblOffset val="100"/>
        <c:noMultiLvlLbl val="1"/>
      </c:catAx>
      <c:valAx>
        <c:axId val="39965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9653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6-4647-8C99-5AFF8A0EA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653072"/>
        <c:axId val="399652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46-4647-8C99-5AFF8A0EA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53072"/>
        <c:axId val="399652680"/>
      </c:lineChart>
      <c:catAx>
        <c:axId val="399653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9652680"/>
        <c:crosses val="autoZero"/>
        <c:auto val="1"/>
        <c:lblAlgn val="ctr"/>
        <c:lblOffset val="100"/>
        <c:noMultiLvlLbl val="1"/>
      </c:catAx>
      <c:valAx>
        <c:axId val="399652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9653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E-4470-9BFC-77A618205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4792"/>
        <c:axId val="40200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E-4470-9BFC-77A618205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4792"/>
        <c:axId val="402008912"/>
      </c:lineChart>
      <c:catAx>
        <c:axId val="40201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08912"/>
        <c:crosses val="autoZero"/>
        <c:auto val="1"/>
        <c:lblAlgn val="ctr"/>
        <c:lblOffset val="100"/>
        <c:noMultiLvlLbl val="1"/>
      </c:catAx>
      <c:valAx>
        <c:axId val="40200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4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F-46C5-BDC6-A097E6F5E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3616"/>
        <c:axId val="40200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8F-46C5-BDC6-A097E6F5E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3616"/>
        <c:axId val="402008128"/>
      </c:lineChart>
      <c:catAx>
        <c:axId val="402013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08128"/>
        <c:crosses val="autoZero"/>
        <c:auto val="1"/>
        <c:lblAlgn val="ctr"/>
        <c:lblOffset val="100"/>
        <c:noMultiLvlLbl val="1"/>
      </c:catAx>
      <c:valAx>
        <c:axId val="40200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5D-404E-8F63-B59059269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3224"/>
        <c:axId val="40200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5D-404E-8F63-B59059269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3224"/>
        <c:axId val="402009696"/>
      </c:lineChart>
      <c:catAx>
        <c:axId val="40201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09696"/>
        <c:crosses val="autoZero"/>
        <c:auto val="1"/>
        <c:lblAlgn val="ctr"/>
        <c:lblOffset val="100"/>
        <c:noMultiLvlLbl val="1"/>
      </c:catAx>
      <c:valAx>
        <c:axId val="40200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3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136</c:v>
                </c:pt>
                <c:pt idx="1">
                  <c:v>140.80000000000001</c:v>
                </c:pt>
                <c:pt idx="2">
                  <c:v>195.4</c:v>
                </c:pt>
                <c:pt idx="3">
                  <c:v>169.6</c:v>
                </c:pt>
                <c:pt idx="4">
                  <c:v>167.6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01-4E8D-98B6-25EE99A9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1656"/>
        <c:axId val="40200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01-4E8D-98B6-25EE99A9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1656"/>
        <c:axId val="402009304"/>
      </c:lineChart>
      <c:catAx>
        <c:axId val="402011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09304"/>
        <c:crosses val="autoZero"/>
        <c:auto val="1"/>
        <c:lblAlgn val="ctr"/>
        <c:lblOffset val="100"/>
        <c:noMultiLvlLbl val="1"/>
      </c:catAx>
      <c:valAx>
        <c:axId val="40200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1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39.4</c:v>
                </c:pt>
                <c:pt idx="1">
                  <c:v>42.7</c:v>
                </c:pt>
                <c:pt idx="2">
                  <c:v>61.7</c:v>
                </c:pt>
                <c:pt idx="3">
                  <c:v>60.4</c:v>
                </c:pt>
                <c:pt idx="4">
                  <c:v>58.7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0A-410D-9AA5-7A7C0397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0872"/>
        <c:axId val="402014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0A-410D-9AA5-7A7C0397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0872"/>
        <c:axId val="402014008"/>
      </c:lineChart>
      <c:catAx>
        <c:axId val="402010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14008"/>
        <c:crosses val="autoZero"/>
        <c:auto val="1"/>
        <c:lblAlgn val="ctr"/>
        <c:lblOffset val="100"/>
        <c:noMultiLvlLbl val="1"/>
      </c:catAx>
      <c:valAx>
        <c:axId val="402014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0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54086</c:v>
                </c:pt>
                <c:pt idx="1">
                  <c:v>63225</c:v>
                </c:pt>
                <c:pt idx="2">
                  <c:v>113643</c:v>
                </c:pt>
                <c:pt idx="3">
                  <c:v>110281</c:v>
                </c:pt>
                <c:pt idx="4">
                  <c:v>105366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F3-47FF-BC43-0728D34B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012048"/>
        <c:axId val="40200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F3-47FF-BC43-0728D34B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012048"/>
        <c:axId val="402008520"/>
      </c:lineChart>
      <c:catAx>
        <c:axId val="402012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2008520"/>
        <c:crosses val="autoZero"/>
        <c:auto val="1"/>
        <c:lblAlgn val="ctr"/>
        <c:lblOffset val="100"/>
        <c:noMultiLvlLbl val="1"/>
      </c:catAx>
      <c:valAx>
        <c:axId val="40200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02012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V10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山形県山形市　山形市山形駅東口交通センター駐車場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10730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500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164.1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174.7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261.10000000000002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252.3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242.1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136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140.80000000000001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195.4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169.6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167.6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39.4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42.7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60.4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58.7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54086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63225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113643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110281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105366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39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11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31888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13314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28825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26838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NiCQjyp1f3GPzVtvlYNohCSvr7kpxAq2B2dR8Ypvoi1ccMCJVbiE3In4loB4qVdGZ+Fqdd+8aaNRVC4kUlCRyw==" saltValue="N7+ForK4ro6vQLLOnrdCu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101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90</v>
      </c>
      <c r="CD5" s="59" t="s">
        <v>101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101</v>
      </c>
      <c r="CR5" s="59" t="s">
        <v>102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103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90</v>
      </c>
      <c r="DM5" s="59" t="s">
        <v>91</v>
      </c>
      <c r="DN5" s="59" t="s">
        <v>102</v>
      </c>
      <c r="DO5" s="59" t="s">
        <v>104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2019</v>
      </c>
      <c r="C6" s="60">
        <f t="shared" ref="C6:X6" si="1">C8</f>
        <v>62014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山形県山形市</v>
      </c>
      <c r="I6" s="60" t="str">
        <f t="shared" si="1"/>
        <v>山形市山形駅東口交通センター駐車場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25</v>
      </c>
      <c r="S6" s="62" t="str">
        <f t="shared" si="1"/>
        <v>駅</v>
      </c>
      <c r="T6" s="62" t="str">
        <f t="shared" si="1"/>
        <v>無</v>
      </c>
      <c r="U6" s="63">
        <f t="shared" si="1"/>
        <v>10730</v>
      </c>
      <c r="V6" s="63">
        <f t="shared" si="1"/>
        <v>500</v>
      </c>
      <c r="W6" s="63">
        <f t="shared" si="1"/>
        <v>200</v>
      </c>
      <c r="X6" s="62" t="str">
        <f t="shared" si="1"/>
        <v>代行制</v>
      </c>
      <c r="Y6" s="64">
        <f>IF(Y8="-",NA(),Y8)</f>
        <v>164.1</v>
      </c>
      <c r="Z6" s="64">
        <f t="shared" ref="Z6:AH6" si="2">IF(Z8="-",NA(),Z8)</f>
        <v>174.7</v>
      </c>
      <c r="AA6" s="64">
        <f t="shared" si="2"/>
        <v>261.10000000000002</v>
      </c>
      <c r="AB6" s="64">
        <f t="shared" si="2"/>
        <v>252.3</v>
      </c>
      <c r="AC6" s="64">
        <f t="shared" si="2"/>
        <v>242.1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39.4</v>
      </c>
      <c r="BG6" s="64">
        <f t="shared" ref="BG6:BO6" si="5">IF(BG8="-",NA(),BG8)</f>
        <v>42.7</v>
      </c>
      <c r="BH6" s="64">
        <f t="shared" si="5"/>
        <v>61.7</v>
      </c>
      <c r="BI6" s="64">
        <f t="shared" si="5"/>
        <v>60.4</v>
      </c>
      <c r="BJ6" s="64">
        <f t="shared" si="5"/>
        <v>58.7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54086</v>
      </c>
      <c r="BR6" s="65">
        <f t="shared" ref="BR6:BZ6" si="6">IF(BR8="-",NA(),BR8)</f>
        <v>63225</v>
      </c>
      <c r="BS6" s="65">
        <f t="shared" si="6"/>
        <v>113643</v>
      </c>
      <c r="BT6" s="65">
        <f t="shared" si="6"/>
        <v>110281</v>
      </c>
      <c r="BU6" s="65">
        <f t="shared" si="6"/>
        <v>105366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136</v>
      </c>
      <c r="DL6" s="64">
        <f t="shared" ref="DL6:DT6" si="9">IF(DL8="-",NA(),DL8)</f>
        <v>140.80000000000001</v>
      </c>
      <c r="DM6" s="64">
        <f t="shared" si="9"/>
        <v>195.4</v>
      </c>
      <c r="DN6" s="64">
        <f t="shared" si="9"/>
        <v>169.6</v>
      </c>
      <c r="DO6" s="64">
        <f t="shared" si="9"/>
        <v>167.6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107</v>
      </c>
      <c r="B7" s="60">
        <f t="shared" ref="B7:X7" si="10">B8</f>
        <v>2019</v>
      </c>
      <c r="C7" s="60">
        <f t="shared" si="10"/>
        <v>62014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山形県　山形市</v>
      </c>
      <c r="I7" s="60" t="str">
        <f t="shared" si="10"/>
        <v>山形市山形駅東口交通センター駐車場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25</v>
      </c>
      <c r="S7" s="62" t="str">
        <f t="shared" si="10"/>
        <v>駅</v>
      </c>
      <c r="T7" s="62" t="str">
        <f t="shared" si="10"/>
        <v>無</v>
      </c>
      <c r="U7" s="63">
        <f t="shared" si="10"/>
        <v>10730</v>
      </c>
      <c r="V7" s="63">
        <f t="shared" si="10"/>
        <v>500</v>
      </c>
      <c r="W7" s="63">
        <f t="shared" si="10"/>
        <v>200</v>
      </c>
      <c r="X7" s="62" t="str">
        <f t="shared" si="10"/>
        <v>代行制</v>
      </c>
      <c r="Y7" s="64">
        <f>Y8</f>
        <v>164.1</v>
      </c>
      <c r="Z7" s="64">
        <f t="shared" ref="Z7:AH7" si="11">Z8</f>
        <v>174.7</v>
      </c>
      <c r="AA7" s="64">
        <f t="shared" si="11"/>
        <v>261.10000000000002</v>
      </c>
      <c r="AB7" s="64">
        <f t="shared" si="11"/>
        <v>252.3</v>
      </c>
      <c r="AC7" s="64">
        <f t="shared" si="11"/>
        <v>242.1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39.4</v>
      </c>
      <c r="BG7" s="64">
        <f t="shared" ref="BG7:BO7" si="14">BG8</f>
        <v>42.7</v>
      </c>
      <c r="BH7" s="64">
        <f t="shared" si="14"/>
        <v>61.7</v>
      </c>
      <c r="BI7" s="64">
        <f t="shared" si="14"/>
        <v>60.4</v>
      </c>
      <c r="BJ7" s="64">
        <f t="shared" si="14"/>
        <v>58.7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54086</v>
      </c>
      <c r="BR7" s="65">
        <f t="shared" ref="BR7:BZ7" si="15">BR8</f>
        <v>63225</v>
      </c>
      <c r="BS7" s="65">
        <f t="shared" si="15"/>
        <v>113643</v>
      </c>
      <c r="BT7" s="65">
        <f t="shared" si="15"/>
        <v>110281</v>
      </c>
      <c r="BU7" s="65">
        <f t="shared" si="15"/>
        <v>105366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0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136</v>
      </c>
      <c r="DL7" s="64">
        <f t="shared" ref="DL7:DT7" si="17">DL8</f>
        <v>140.80000000000001</v>
      </c>
      <c r="DM7" s="64">
        <f t="shared" si="17"/>
        <v>195.4</v>
      </c>
      <c r="DN7" s="64">
        <f t="shared" si="17"/>
        <v>169.6</v>
      </c>
      <c r="DO7" s="64">
        <f t="shared" si="17"/>
        <v>167.6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62014</v>
      </c>
      <c r="D8" s="67">
        <v>47</v>
      </c>
      <c r="E8" s="67">
        <v>14</v>
      </c>
      <c r="F8" s="67">
        <v>0</v>
      </c>
      <c r="G8" s="67">
        <v>5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25</v>
      </c>
      <c r="S8" s="69" t="s">
        <v>119</v>
      </c>
      <c r="T8" s="69" t="s">
        <v>120</v>
      </c>
      <c r="U8" s="70">
        <v>10730</v>
      </c>
      <c r="V8" s="70">
        <v>500</v>
      </c>
      <c r="W8" s="70">
        <v>200</v>
      </c>
      <c r="X8" s="69" t="s">
        <v>121</v>
      </c>
      <c r="Y8" s="71">
        <v>164.1</v>
      </c>
      <c r="Z8" s="71">
        <v>174.7</v>
      </c>
      <c r="AA8" s="71">
        <v>261.10000000000002</v>
      </c>
      <c r="AB8" s="71">
        <v>252.3</v>
      </c>
      <c r="AC8" s="71">
        <v>242.1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39.4</v>
      </c>
      <c r="BG8" s="71">
        <v>42.7</v>
      </c>
      <c r="BH8" s="71">
        <v>61.7</v>
      </c>
      <c r="BI8" s="71">
        <v>60.4</v>
      </c>
      <c r="BJ8" s="71">
        <v>58.7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54086</v>
      </c>
      <c r="BR8" s="72">
        <v>63225</v>
      </c>
      <c r="BS8" s="72">
        <v>113643</v>
      </c>
      <c r="BT8" s="73">
        <v>110281</v>
      </c>
      <c r="BU8" s="73">
        <v>105366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136</v>
      </c>
      <c r="DL8" s="71">
        <v>140.80000000000001</v>
      </c>
      <c r="DM8" s="71">
        <v>195.4</v>
      </c>
      <c r="DN8" s="71">
        <v>169.6</v>
      </c>
      <c r="DO8" s="71">
        <v>167.6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2021-02-04T03:57:12Z</cp:lastPrinted>
  <dcterms:created xsi:type="dcterms:W3CDTF">2020-12-04T03:27:04Z</dcterms:created>
  <dcterms:modified xsi:type="dcterms:W3CDTF">2021-02-04T03:57:16Z</dcterms:modified>
  <cp:category/>
</cp:coreProperties>
</file>