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職員全体\00_一時保管\★公営企業会計_経営比較分析表\③電気事業\"/>
    </mc:Choice>
  </mc:AlternateContent>
  <workbookProtection workbookAlgorithmName="SHA-512" workbookHashValue="uWIwl3x18z2apVpXOK/RxDfUZw2nODkpAcs3DL3nICchoZjveQOdDBOpxsfAA0Rkz+6yXfOBbO3gM52cnOhXFQ==" workbookSaltValue="vnFxi6snUvcqM/1FZMfJEw==" workbookSpinCount="100000" lockStructure="1"/>
  <bookViews>
    <workbookView xWindow="0" yWindow="0" windowWidth="28800" windowHeight="118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FX18" i="5"/>
  <c r="FT18" i="5"/>
  <c r="FV12" i="5"/>
  <c r="FW18" i="5"/>
  <c r="FU12" i="5"/>
  <c r="FV18" i="5"/>
  <c r="FX12" i="5"/>
  <c r="FT12" i="5"/>
  <c r="FU18" i="5"/>
  <c r="FW12" i="5"/>
</calcChain>
</file>

<file path=xl/sharedStrings.xml><?xml version="1.0" encoding="utf-8"?>
<sst xmlns="http://schemas.openxmlformats.org/spreadsheetml/2006/main" count="995" uniqueCount="304">
  <si>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</si>
  <si>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</si>
  <si>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</si>
  <si>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</si>
  <si>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</si>
  <si>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</si>
  <si>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</si>
  <si>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</si>
  <si>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修繕に充てるための風力発電基金に積み立てることを基本としている。固定価格買取制度が導入されたため、想定以上の金額が積み立てられた。今後基金の使途について検討していく。
令和元年度剰余金：29,478千円
基金名：風力発電基金（165,602,741円（R2.3.31現在））
方針：撤去費用の他は、検討中。</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</si>
  <si>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</si>
  <si>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</si>
  <si>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</si>
  <si>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</si>
  <si>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</si>
  <si>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</si>
  <si>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</si>
  <si>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</si>
  <si>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</si>
  <si>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</si>
  <si>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</si>
  <si>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</si>
  <si>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</si>
  <si>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</si>
  <si>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</si>
  <si>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</si>
  <si>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</si>
  <si>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</si>
  <si>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</si>
  <si>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</si>
  <si>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</si>
  <si>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</si>
  <si>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</si>
  <si>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</si>
  <si>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</si>
  <si>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</si>
  <si>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</si>
  <si>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</si>
  <si>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</si>
  <si>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</si>
  <si>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</si>
  <si>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</si>
  <si>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</si>
  <si>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</si>
  <si>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</si>
  <si>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</si>
  <si>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</si>
  <si>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</si>
  <si>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</si>
  <si>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</si>
  <si>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</si>
  <si>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</si>
  <si>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</si>
  <si>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</si>
  <si>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</si>
  <si>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</si>
  <si>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</si>
  <si>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</si>
  <si>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</si>
  <si>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</si>
  <si>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</si>
  <si>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</si>
  <si>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</si>
  <si>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</si>
  <si>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</si>
  <si>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</si>
  <si>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</si>
  <si>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</si>
  <si>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</si>
  <si>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</si>
  <si>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</si>
  <si>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</si>
  <si>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</si>
  <si>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</si>
  <si>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</si>
  <si>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</si>
  <si>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</si>
  <si>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</si>
  <si>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</si>
  <si>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</si>
  <si>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</si>
  <si>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</si>
  <si>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</si>
  <si>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</si>
  <si>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</si>
  <si>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</si>
  <si>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</si>
  <si>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</si>
  <si>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</si>
  <si>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</si>
  <si>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</si>
  <si>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</si>
  <si>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</si>
  <si>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</si>
  <si>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</si>
  <si>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</si>
  <si>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</si>
  <si>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</si>
  <si>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</si>
  <si>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</si>
  <si>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</si>
  <si>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</si>
  <si>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</si>
  <si>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</si>
  <si>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</si>
  <si>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</si>
  <si>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</si>
  <si>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</si>
  <si>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</si>
  <si>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</si>
  <si>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</si>
  <si>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</si>
  <si>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</si>
  <si>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</si>
  <si>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</si>
  <si>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</si>
  <si>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</si>
  <si>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</si>
  <si>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</si>
  <si>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</si>
  <si>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</si>
  <si>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064289</t>
  </si>
  <si>
    <t>47</t>
  </si>
  <si>
    <t>04</t>
  </si>
  <si>
    <t>0</t>
  </si>
  <si>
    <t>000</t>
  </si>
  <si>
    <t>山形県　庄内町</t>
  </si>
  <si>
    <t>法非適用</t>
  </si>
  <si>
    <t>電気事業</t>
  </si>
  <si>
    <t>非設置</t>
  </si>
  <si>
    <t>該当数値なし</t>
  </si>
  <si>
    <t>-</t>
  </si>
  <si>
    <t>令和4年7月31日　庄内町営風力発電所</t>
  </si>
  <si>
    <t>無</t>
  </si>
  <si>
    <t>東北電力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</si>
  <si>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</si>
  <si>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</si>
  <si>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</si>
  <si>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</si>
  <si>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</si>
  <si>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</si>
  <si>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</si>
  <si>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</si>
  <si>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</si>
  <si>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</si>
  <si>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</si>
  <si>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</si>
  <si>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</si>
  <si>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</si>
  <si>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</si>
  <si>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</si>
  <si>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</si>
  <si>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</si>
  <si>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</si>
  <si>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</si>
  <si>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</si>
  <si>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</si>
  <si>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</si>
  <si>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</si>
  <si>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</si>
  <si>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</si>
  <si>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</si>
  <si>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</si>
  <si>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</si>
  <si>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</si>
  <si>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</si>
  <si>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</si>
  <si>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</si>
  <si>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</si>
  <si>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</si>
  <si>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</si>
  <si>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</si>
  <si>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</si>
  <si>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</si>
  <si>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</si>
  <si>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</si>
  <si>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</si>
  <si>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</si>
  <si>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</si>
  <si>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</si>
  <si>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</si>
  <si>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</si>
  <si>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</si>
  <si>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</si>
  <si>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</si>
  <si>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</si>
  <si>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</si>
  <si>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</si>
  <si>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</si>
  <si>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</si>
  <si>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</si>
  <si>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</si>
  <si>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</si>
  <si>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</si>
  <si>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</si>
  <si>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</si>
  <si>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</si>
  <si>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</si>
  <si>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</si>
  <si>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</si>
  <si>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</si>
  <si>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</si>
  <si>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</si>
  <si>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</si>
  <si>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</si>
  <si>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</si>
  <si>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</si>
  <si>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</si>
  <si>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</si>
  <si>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</si>
  <si>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</si>
  <si>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</si>
  <si>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</si>
  <si>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</si>
  <si>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</si>
  <si>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</si>
  <si>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</si>
  <si>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</si>
  <si>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</si>
  <si>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</si>
  <si>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</si>
  <si>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</si>
  <si>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</si>
  <si>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</si>
  <si>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</si>
  <si>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</si>
  <si>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</si>
  <si>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</si>
  <si>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</si>
  <si>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</si>
  <si>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</si>
  <si>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</si>
  <si>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</si>
  <si>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</si>
  <si>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</si>
  <si>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</si>
  <si>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</si>
  <si>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</si>
  <si>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</si>
  <si>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</si>
  <si>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</si>
  <si>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</si>
  <si>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</si>
  <si>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</si>
  <si>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</si>
  <si>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</si>
  <si>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</si>
  <si>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</si>
  <si>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</si>
  <si>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</si>
  <si>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</si>
  <si>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</si>
  <si>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</si>
  <si>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</si>
  <si>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</si>
  <si>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</si>
  <si>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</si>
  <si>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</si>
  <si>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</si>
  <si>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</si>
  <si>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</si>
  <si>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</si>
  <si>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</si>
  <si>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</si>
  <si>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</si>
  <si>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</si>
  <si>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</si>
  <si>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</si>
  <si>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</si>
  <si>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</si>
  <si>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</si>
  <si>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</si>
  <si>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</si>
  <si>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</si>
  <si>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</si>
  <si>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</si>
  <si>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</si>
  <si>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</si>
  <si>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</si>
  <si>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</si>
  <si>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</si>
  <si>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</si>
  <si>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</si>
  <si>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</si>
  <si>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</si>
  <si>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</si>
  <si>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</si>
  <si>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</si>
  <si>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</si>
  <si>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</si>
  <si>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</si>
  <si>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</si>
  <si>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</si>
  <si>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</si>
  <si>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</si>
  <si>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</si>
  <si>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</si>
  <si>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</si>
  <si>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</si>
  <si>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</si>
  <si>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</si>
  <si>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</si>
  <si>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rPr>
        <sz val="14"/>
        <rFont val="ＭＳ ゴシック"/>
        <family val="3"/>
        <charset val="128"/>
      </rPr>
      <t xml:space="preserve"> 令和元年度の経営は前年度に大型機器の修繕を行ったことから故障による長期休止期間が減少し、風況も良かったことから、収益的収支比率及び営業収支比率はいずれも100%を超え、単年度収支は黒字となった。今後も健全な経営を維持できるよう収益確保、経費削減に努めていく。
　供給原価については、令和元年度は風況が良く、前年度より年間発電電力量が増加したことにより、平均値と同程度の水準となっている。
　EBITDAは、前年度はマイナスであったものの、令和元年は収益の増加に伴いプラスに転じており、平均値に近づいている。本町の電気事業は風力発電によるものであるため環境的要因に左右されやすく、安定的な収益を見込むことは難しいものの、当該指標をプラスで維持するために費用を削減していく。</t>
    </r>
    <r>
      <rPr>
        <sz val="14"/>
        <color rgb="FFFF0000"/>
        <rFont val="ＭＳ ゴシック"/>
        <family val="3"/>
        <charset val="128"/>
      </rPr>
      <t xml:space="preserve">
</t>
    </r>
    <rPh sb="41" eb="43">
      <t>ゲンショウ</t>
    </rPh>
    <rPh sb="64" eb="65">
      <t>オヨ</t>
    </rPh>
    <rPh sb="82" eb="83">
      <t>コ</t>
    </rPh>
    <rPh sb="98" eb="100">
      <t>コンゴ</t>
    </rPh>
    <rPh sb="114" eb="116">
      <t>シュウエキ</t>
    </rPh>
    <rPh sb="116" eb="118">
      <t>カクホ</t>
    </rPh>
    <rPh sb="119" eb="121">
      <t>ケイヒ</t>
    </rPh>
    <rPh sb="121" eb="123">
      <t>サクゲン</t>
    </rPh>
    <rPh sb="124" eb="125">
      <t>ツト</t>
    </rPh>
    <rPh sb="142" eb="144">
      <t>レイワ</t>
    </rPh>
    <rPh sb="144" eb="146">
      <t>ガンネン</t>
    </rPh>
    <rPh sb="146" eb="147">
      <t>ド</t>
    </rPh>
    <rPh sb="148" eb="150">
      <t>フウキョウ</t>
    </rPh>
    <rPh sb="151" eb="152">
      <t>ヨ</t>
    </rPh>
    <rPh sb="154" eb="157">
      <t>ゼンネンド</t>
    </rPh>
    <rPh sb="159" eb="161">
      <t>ネンカン</t>
    </rPh>
    <rPh sb="161" eb="163">
      <t>ハツデン</t>
    </rPh>
    <rPh sb="163" eb="165">
      <t>デンリョク</t>
    </rPh>
    <rPh sb="165" eb="166">
      <t>リョウ</t>
    </rPh>
    <rPh sb="167" eb="169">
      <t>ゾウカ</t>
    </rPh>
    <rPh sb="177" eb="180">
      <t>ヘイキンチ</t>
    </rPh>
    <rPh sb="181" eb="184">
      <t>ドウテイド</t>
    </rPh>
    <rPh sb="185" eb="187">
      <t>スイジュン</t>
    </rPh>
    <rPh sb="204" eb="207">
      <t>ゼンネンド</t>
    </rPh>
    <rPh sb="220" eb="222">
      <t>レイワ</t>
    </rPh>
    <rPh sb="222" eb="224">
      <t>ガンネン</t>
    </rPh>
    <rPh sb="225" eb="227">
      <t>シュウエキ</t>
    </rPh>
    <rPh sb="228" eb="230">
      <t>ゾウカ</t>
    </rPh>
    <rPh sb="231" eb="232">
      <t>トモナ</t>
    </rPh>
    <rPh sb="237" eb="238">
      <t>テン</t>
    </rPh>
    <rPh sb="243" eb="246">
      <t>ヘイキンチ</t>
    </rPh>
    <rPh sb="247" eb="248">
      <t>チカ</t>
    </rPh>
    <rPh sb="254" eb="256">
      <t>ホンチョウ</t>
    </rPh>
    <rPh sb="257" eb="259">
      <t>デンキ</t>
    </rPh>
    <rPh sb="259" eb="261">
      <t>ジギョウ</t>
    </rPh>
    <rPh sb="262" eb="264">
      <t>フウリョク</t>
    </rPh>
    <rPh sb="264" eb="266">
      <t>ハツデン</t>
    </rPh>
    <rPh sb="276" eb="279">
      <t>カンキョウテキ</t>
    </rPh>
    <rPh sb="279" eb="281">
      <t>ヨウイン</t>
    </rPh>
    <rPh sb="282" eb="284">
      <t>サユウ</t>
    </rPh>
    <rPh sb="290" eb="293">
      <t>アンテイテキ</t>
    </rPh>
    <rPh sb="294" eb="296">
      <t>シュウエキ</t>
    </rPh>
    <rPh sb="297" eb="299">
      <t>ミコ</t>
    </rPh>
    <rPh sb="303" eb="304">
      <t>ムズカ</t>
    </rPh>
    <rPh sb="310" eb="312">
      <t>トウガイ</t>
    </rPh>
    <rPh sb="312" eb="314">
      <t>シヒョウ</t>
    </rPh>
    <rPh sb="319" eb="321">
      <t>イジ</t>
    </rPh>
    <rPh sb="326" eb="328">
      <t>ヒヨウ</t>
    </rPh>
    <rPh sb="329" eb="331">
      <t>サクゲン</t>
    </rPh>
    <phoneticPr fontId="5"/>
  </si>
  <si>
    <t>　令和元年度の経営状況は前年度より好転し、単年度収支は黒字となった。経営リスクについては、令和元年度の設備利用率は上昇したものの、経年劣化や自然災害等に伴う修繕が発生する場合があるため、今後も発電設備の効率的な維持管理に努めていく。
　また、売電については、固定価格買取制度（FIT制度）が終了する令和4年7月までは発電量のすべてを当該制度に基づく売電とするが、制度終了後に経営を継続する場合には、売電単価が高い電力会社による買取交渉等を検討する必要がある。</t>
    <rPh sb="1" eb="3">
      <t>レイワ</t>
    </rPh>
    <rPh sb="3" eb="5">
      <t>ガンネン</t>
    </rPh>
    <rPh sb="5" eb="6">
      <t>ド</t>
    </rPh>
    <rPh sb="7" eb="9">
      <t>ケイエイ</t>
    </rPh>
    <rPh sb="9" eb="11">
      <t>ジョウキョウ</t>
    </rPh>
    <rPh sb="12" eb="15">
      <t>ゼンネンド</t>
    </rPh>
    <rPh sb="17" eb="19">
      <t>コウテン</t>
    </rPh>
    <rPh sb="21" eb="24">
      <t>タンネンド</t>
    </rPh>
    <rPh sb="24" eb="26">
      <t>シュウシ</t>
    </rPh>
    <rPh sb="27" eb="29">
      <t>クロジ</t>
    </rPh>
    <rPh sb="34" eb="36">
      <t>ケイエイ</t>
    </rPh>
    <rPh sb="45" eb="47">
      <t>レイワ</t>
    </rPh>
    <rPh sb="47" eb="49">
      <t>ガンネン</t>
    </rPh>
    <rPh sb="49" eb="50">
      <t>ド</t>
    </rPh>
    <rPh sb="51" eb="53">
      <t>セツビ</t>
    </rPh>
    <rPh sb="53" eb="56">
      <t>リヨウリツ</t>
    </rPh>
    <rPh sb="57" eb="59">
      <t>ジョウショウ</t>
    </rPh>
    <rPh sb="65" eb="67">
      <t>ケイネン</t>
    </rPh>
    <rPh sb="67" eb="69">
      <t>レッカ</t>
    </rPh>
    <rPh sb="70" eb="72">
      <t>シゼン</t>
    </rPh>
    <rPh sb="72" eb="74">
      <t>サイガイ</t>
    </rPh>
    <rPh sb="74" eb="75">
      <t>トウ</t>
    </rPh>
    <rPh sb="76" eb="77">
      <t>トモナ</t>
    </rPh>
    <rPh sb="78" eb="80">
      <t>シュウゼン</t>
    </rPh>
    <rPh sb="81" eb="83">
      <t>ハッセイ</t>
    </rPh>
    <rPh sb="85" eb="87">
      <t>バアイ</t>
    </rPh>
    <rPh sb="93" eb="95">
      <t>コンゴ</t>
    </rPh>
    <rPh sb="96" eb="98">
      <t>ハツデン</t>
    </rPh>
    <rPh sb="98" eb="100">
      <t>セツビ</t>
    </rPh>
    <rPh sb="101" eb="104">
      <t>コウリツテキ</t>
    </rPh>
    <rPh sb="105" eb="107">
      <t>イジ</t>
    </rPh>
    <rPh sb="107" eb="109">
      <t>カンリ</t>
    </rPh>
    <rPh sb="110" eb="111">
      <t>ツト</t>
    </rPh>
    <rPh sb="121" eb="123">
      <t>バイデン</t>
    </rPh>
    <rPh sb="129" eb="131">
      <t>コテイ</t>
    </rPh>
    <rPh sb="131" eb="133">
      <t>カカク</t>
    </rPh>
    <rPh sb="133" eb="134">
      <t>カ</t>
    </rPh>
    <rPh sb="134" eb="135">
      <t>ト</t>
    </rPh>
    <rPh sb="135" eb="137">
      <t>セイド</t>
    </rPh>
    <rPh sb="141" eb="143">
      <t>セイド</t>
    </rPh>
    <rPh sb="145" eb="147">
      <t>シュウリョウ</t>
    </rPh>
    <rPh sb="149" eb="151">
      <t>レイワ</t>
    </rPh>
    <rPh sb="158" eb="160">
      <t>ハツデン</t>
    </rPh>
    <rPh sb="160" eb="161">
      <t>リョウ</t>
    </rPh>
    <rPh sb="166" eb="168">
      <t>トウガイ</t>
    </rPh>
    <rPh sb="168" eb="170">
      <t>セイド</t>
    </rPh>
    <rPh sb="171" eb="172">
      <t>モト</t>
    </rPh>
    <rPh sb="174" eb="176">
      <t>バイデン</t>
    </rPh>
    <rPh sb="181" eb="183">
      <t>セイド</t>
    </rPh>
    <rPh sb="183" eb="186">
      <t>シュウリョウゴ</t>
    </rPh>
    <rPh sb="187" eb="189">
      <t>ケイエイ</t>
    </rPh>
    <rPh sb="190" eb="192">
      <t>ケイゾク</t>
    </rPh>
    <rPh sb="194" eb="196">
      <t>バアイ</t>
    </rPh>
    <rPh sb="199" eb="201">
      <t>バイデン</t>
    </rPh>
    <rPh sb="201" eb="203">
      <t>タンカ</t>
    </rPh>
    <rPh sb="204" eb="205">
      <t>タカ</t>
    </rPh>
    <rPh sb="206" eb="208">
      <t>デンリョク</t>
    </rPh>
    <rPh sb="208" eb="210">
      <t>カイシャ</t>
    </rPh>
    <rPh sb="213" eb="215">
      <t>カイトリ</t>
    </rPh>
    <rPh sb="215" eb="217">
      <t>コウショウ</t>
    </rPh>
    <rPh sb="217" eb="218">
      <t>トウ</t>
    </rPh>
    <rPh sb="219" eb="221">
      <t>ケントウ</t>
    </rPh>
    <rPh sb="223" eb="225">
      <t>ヒツヨウ</t>
    </rPh>
    <phoneticPr fontId="5"/>
  </si>
  <si>
    <r>
      <rPr>
        <sz val="14"/>
        <rFont val="ＭＳ ゴシック"/>
        <family val="3"/>
        <charset val="128"/>
      </rPr>
      <t xml:space="preserve">　令和元年度の設備利用率について、全体平均は下回っているものの、発電型式別でみると平均を上回っている。平成28年度以降、設備利用率は減少傾向にあったが、令和元年度は風況が良く年間発電量が多かったため前年度に比べ比率は上昇した。
　修繕費比率については、前年度よりは減少したものの、施設全体及び発電型式別のそれぞれの平均を大きく上回っている。本町の風車は国内に先行事例が少ない機種であり、経年劣化による部品の耐久性について不確実な部分があるが、老朽化に伴う修繕経費は令和元年度における維持管理経費のうちおよそ３割を占めている。風車については、落雷や暴風等の自然災害による故障・停止もあるため、予期せぬ修繕が発生することもあるが、発電設備のより効率的・効果的な維持管理に努める。
　本町は発電機が1基しかなく設備利用率と修繕比率の相関関係が顕著に表れており、当該年度の修繕が少なく風況が良ければ必然と設備利用率も良好な数字となる。企業債の償還は平成28年度で終了しており、基金残高についても今後見込まれる既存設備の撤去費用以上であることから、経営にとって大きな障害はないと考えるが、固定価格買取制度（FIT制度）が令和4年で終了することから、その後の経営方針について早急に検討していく。
</t>
    </r>
    <r>
      <rPr>
        <sz val="14"/>
        <color rgb="FFFF0000"/>
        <rFont val="ＭＳ ゴシック"/>
        <family val="3"/>
        <charset val="128"/>
      </rPr>
      <t xml:space="preserve">
</t>
    </r>
    <rPh sb="1" eb="3">
      <t>レイワ</t>
    </rPh>
    <rPh sb="3" eb="5">
      <t>ガンネン</t>
    </rPh>
    <rPh sb="5" eb="6">
      <t>ド</t>
    </rPh>
    <rPh sb="7" eb="9">
      <t>セツビ</t>
    </rPh>
    <rPh sb="9" eb="11">
      <t>リヨウ</t>
    </rPh>
    <rPh sb="11" eb="12">
      <t>リツ</t>
    </rPh>
    <rPh sb="17" eb="19">
      <t>ゼンタイ</t>
    </rPh>
    <rPh sb="19" eb="21">
      <t>ヘイキン</t>
    </rPh>
    <rPh sb="22" eb="24">
      <t>シタマワ</t>
    </rPh>
    <rPh sb="32" eb="34">
      <t>ハツデン</t>
    </rPh>
    <rPh sb="34" eb="36">
      <t>ケイシキ</t>
    </rPh>
    <rPh sb="36" eb="37">
      <t>ベツ</t>
    </rPh>
    <rPh sb="41" eb="43">
      <t>ヘイキン</t>
    </rPh>
    <rPh sb="44" eb="46">
      <t>ウワマワ</t>
    </rPh>
    <rPh sb="51" eb="53">
      <t>ヘイセイ</t>
    </rPh>
    <rPh sb="55" eb="57">
      <t>ネンド</t>
    </rPh>
    <rPh sb="57" eb="59">
      <t>イコウ</t>
    </rPh>
    <rPh sb="60" eb="62">
      <t>セツビ</t>
    </rPh>
    <rPh sb="62" eb="65">
      <t>リヨウリツ</t>
    </rPh>
    <rPh sb="66" eb="68">
      <t>ゲンショウ</t>
    </rPh>
    <rPh sb="68" eb="70">
      <t>ケイコウ</t>
    </rPh>
    <rPh sb="76" eb="78">
      <t>レイワ</t>
    </rPh>
    <rPh sb="78" eb="80">
      <t>ガンネン</t>
    </rPh>
    <rPh sb="80" eb="81">
      <t>ド</t>
    </rPh>
    <rPh sb="82" eb="84">
      <t>フウキョウ</t>
    </rPh>
    <rPh sb="85" eb="86">
      <t>ヨ</t>
    </rPh>
    <rPh sb="87" eb="89">
      <t>ネンカン</t>
    </rPh>
    <rPh sb="89" eb="91">
      <t>ハツデン</t>
    </rPh>
    <rPh sb="91" eb="92">
      <t>リョウ</t>
    </rPh>
    <rPh sb="93" eb="94">
      <t>オオ</t>
    </rPh>
    <rPh sb="99" eb="102">
      <t>ゼンネンド</t>
    </rPh>
    <rPh sb="103" eb="104">
      <t>クラ</t>
    </rPh>
    <rPh sb="105" eb="107">
      <t>ヒリツ</t>
    </rPh>
    <rPh sb="108" eb="110">
      <t>ジョウショウ</t>
    </rPh>
    <rPh sb="115" eb="118">
      <t>シュウゼンヒ</t>
    </rPh>
    <rPh sb="118" eb="120">
      <t>ヒリツ</t>
    </rPh>
    <rPh sb="126" eb="129">
      <t>ゼンネンド</t>
    </rPh>
    <rPh sb="132" eb="134">
      <t>ゲンショウ</t>
    </rPh>
    <rPh sb="140" eb="142">
      <t>シセツ</t>
    </rPh>
    <rPh sb="142" eb="144">
      <t>ゼンタイ</t>
    </rPh>
    <rPh sb="144" eb="145">
      <t>オヨ</t>
    </rPh>
    <rPh sb="146" eb="148">
      <t>ハツデン</t>
    </rPh>
    <rPh sb="148" eb="150">
      <t>ケイシキ</t>
    </rPh>
    <rPh sb="150" eb="151">
      <t>ベツ</t>
    </rPh>
    <rPh sb="333" eb="334">
      <t>ツト</t>
    </rPh>
    <rPh sb="377" eb="379">
      <t>トウガイ</t>
    </rPh>
    <rPh sb="382" eb="384">
      <t>シュウゼン</t>
    </rPh>
    <rPh sb="398" eb="400">
      <t>セツビ</t>
    </rPh>
    <rPh sb="400" eb="403">
      <t>リヨウリツ</t>
    </rPh>
    <rPh sb="413" eb="415">
      <t>キギョウ</t>
    </rPh>
    <rPh sb="415" eb="416">
      <t>サイ</t>
    </rPh>
    <rPh sb="420" eb="422">
      <t>ヘイセイ</t>
    </rPh>
    <rPh sb="424" eb="426">
      <t>ネンド</t>
    </rPh>
    <rPh sb="436" eb="438">
      <t>ザンダカ</t>
    </rPh>
    <rPh sb="443" eb="445">
      <t>コンゴ</t>
    </rPh>
    <rPh sb="445" eb="447">
      <t>ミコ</t>
    </rPh>
    <rPh sb="450" eb="452">
      <t>キソン</t>
    </rPh>
    <rPh sb="452" eb="454">
      <t>セツビ</t>
    </rPh>
    <rPh sb="489" eb="491">
      <t>コテイ</t>
    </rPh>
    <rPh sb="491" eb="493">
      <t>カカク</t>
    </rPh>
    <rPh sb="493" eb="494">
      <t>カ</t>
    </rPh>
    <rPh sb="494" eb="495">
      <t>ト</t>
    </rPh>
    <rPh sb="495" eb="497">
      <t>セイド</t>
    </rPh>
    <rPh sb="501" eb="503">
      <t>セイド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</si>
</sst>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8">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6"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107.5</c:v>
                </c:pt>
                <c:pt idx="1">
                  <c:v>172.9</c:v>
                </c:pt>
                <c:pt idx="2">
                  <c:v>136.6</c:v>
                </c:pt>
                <c:pt idx="3">
                  <c:v>61.4</c:v>
                </c:pt>
                <c:pt idx="4">
                  <c:v>151.80000000000001</c:v>
                </c:pt>
              </c:numCache>
            </c:numRef>
          </c:val>
          <c:extLst>
            <c:ext xmlns:c16="http://schemas.microsoft.com/office/drawing/2014/chart" uri="{C3380CC4-5D6E-409C-BE32-E72D297353CC}">
              <c16:uniqueId val="{00000000-7E25-4F27-B93F-9ACACF48DB9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7E25-4F27-B93F-9ACACF48DB9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E25-4F27-B93F-9ACACF48DB9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521-4138-8CC7-0908FBEB8CB1}"/>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7521-4138-8CC7-0908FBEB8CB1}"/>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6-4456-A63E-713CC949916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6-4456-A63E-713CC949916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6E-4F4C-A2F9-87792F3DD15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E-4F4C-A2F9-87792F3DD15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8-4A86-939C-0FDB8DCA56E4}"/>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8-4A86-939C-0FDB8DCA56E4}"/>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5-45F7-ACE7-DA09751869CC}"/>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5-45F7-ACE7-DA09751869CC}"/>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1-4759-A5C5-1BCAC260E8D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1-4759-A5C5-1BCAC260E8D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D5-4685-B546-FC4010EB5F16}"/>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D5-4685-B546-FC4010EB5F16}"/>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91-499F-92C5-8583A8B0D49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91-499F-92C5-8583A8B0D49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3-417E-8ADB-C655B1AC237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3-417E-8ADB-C655B1AC237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C2-4D9B-97B2-2A290B5387E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C2-4D9B-97B2-2A290B5387E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186.3</c:v>
                </c:pt>
                <c:pt idx="1">
                  <c:v>262.5</c:v>
                </c:pt>
                <c:pt idx="2">
                  <c:v>98.2</c:v>
                </c:pt>
                <c:pt idx="3">
                  <c:v>63.5</c:v>
                </c:pt>
                <c:pt idx="4">
                  <c:v>147.5</c:v>
                </c:pt>
              </c:numCache>
            </c:numRef>
          </c:val>
          <c:extLst>
            <c:ext xmlns:c16="http://schemas.microsoft.com/office/drawing/2014/chart" uri="{C3380CC4-5D6E-409C-BE32-E72D297353CC}">
              <c16:uniqueId val="{00000000-3FB0-4A6E-A7BE-10F46C6C24A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3FB0-4A6E-A7BE-10F46C6C24A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FB0-4A6E-A7BE-10F46C6C24A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13-41EE-97A2-6F76B68AB7B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13-41EE-97A2-6F76B68AB7B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19.100000000000001</c:v>
                </c:pt>
                <c:pt idx="1">
                  <c:v>26</c:v>
                </c:pt>
                <c:pt idx="2">
                  <c:v>16.3</c:v>
                </c:pt>
                <c:pt idx="3">
                  <c:v>13.6</c:v>
                </c:pt>
                <c:pt idx="4">
                  <c:v>20.9</c:v>
                </c:pt>
              </c:numCache>
            </c:numRef>
          </c:val>
          <c:extLst>
            <c:ext xmlns:c16="http://schemas.microsoft.com/office/drawing/2014/chart" uri="{C3380CC4-5D6E-409C-BE32-E72D297353CC}">
              <c16:uniqueId val="{00000000-0711-42F2-8A48-4F2093206AF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0711-42F2-8A48-4F2093206AF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63.2</c:v>
                </c:pt>
                <c:pt idx="1">
                  <c:v>42.5</c:v>
                </c:pt>
                <c:pt idx="2">
                  <c:v>65.8</c:v>
                </c:pt>
                <c:pt idx="3">
                  <c:v>79.900000000000006</c:v>
                </c:pt>
                <c:pt idx="4">
                  <c:v>66.900000000000006</c:v>
                </c:pt>
              </c:numCache>
            </c:numRef>
          </c:val>
          <c:extLst>
            <c:ext xmlns:c16="http://schemas.microsoft.com/office/drawing/2014/chart" uri="{C3380CC4-5D6E-409C-BE32-E72D297353CC}">
              <c16:uniqueId val="{00000000-E428-4F9F-B04F-B4DE4CF7BCA3}"/>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E428-4F9F-B04F-B4DE4CF7BCA3}"/>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32.1</c:v>
                </c:pt>
                <c:pt idx="1">
                  <c:v>0</c:v>
                </c:pt>
                <c:pt idx="2">
                  <c:v>0</c:v>
                </c:pt>
                <c:pt idx="3">
                  <c:v>0</c:v>
                </c:pt>
                <c:pt idx="4">
                  <c:v>0</c:v>
                </c:pt>
              </c:numCache>
            </c:numRef>
          </c:val>
          <c:extLst>
            <c:ext xmlns:c16="http://schemas.microsoft.com/office/drawing/2014/chart" uri="{C3380CC4-5D6E-409C-BE32-E72D297353CC}">
              <c16:uniqueId val="{00000000-1E31-42E5-BC66-77165F9551C4}"/>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1E31-42E5-BC66-77165F9551C4}"/>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E-4B93-ACCA-56D6C2B64915}"/>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E-4B93-ACCA-56D6C2B64915}"/>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F8-42E0-85C2-8F228F08ADB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F4F8-42E0-85C2-8F228F08ADB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9-4949-974D-3C8F545914D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9-4949-974D-3C8F545914D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B-4712-850A-E1F28824A4B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B-4712-850A-E1F28824A4B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24-43B9-9C66-0BF2A809978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4-43B9-9C66-0BF2A809978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09-4D6E-B10E-6BAFB74E65D7}"/>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09-4D6E-B10E-6BAFB74E65D7}"/>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F3-4737-AFB6-063DB282C646}"/>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F3-4737-AFB6-063DB282C64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5F3-4737-AFB6-063DB282C646}"/>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3D-4CD0-B6CD-78347AE5DEBD}"/>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3D-4CD0-B6CD-78347AE5DEBD}"/>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19748.7</c:v>
                </c:pt>
                <c:pt idx="1">
                  <c:v>14281.1</c:v>
                </c:pt>
                <c:pt idx="2">
                  <c:v>23296.7</c:v>
                </c:pt>
                <c:pt idx="3">
                  <c:v>35231.4</c:v>
                </c:pt>
                <c:pt idx="4">
                  <c:v>21472.400000000001</c:v>
                </c:pt>
              </c:numCache>
            </c:numRef>
          </c:val>
          <c:extLst>
            <c:ext xmlns:c16="http://schemas.microsoft.com/office/drawing/2014/chart" uri="{C3380CC4-5D6E-409C-BE32-E72D297353CC}">
              <c16:uniqueId val="{00000000-E080-4F2E-AEA8-7714B8BD652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E080-4F2E-AEA8-7714B8BD652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20435</c:v>
                </c:pt>
                <c:pt idx="1">
                  <c:v>51368</c:v>
                </c:pt>
                <c:pt idx="2">
                  <c:v>17908</c:v>
                </c:pt>
                <c:pt idx="3">
                  <c:v>-23896</c:v>
                </c:pt>
                <c:pt idx="4">
                  <c:v>30254</c:v>
                </c:pt>
              </c:numCache>
            </c:numRef>
          </c:val>
          <c:extLst>
            <c:ext xmlns:c16="http://schemas.microsoft.com/office/drawing/2014/chart" uri="{C3380CC4-5D6E-409C-BE32-E72D297353CC}">
              <c16:uniqueId val="{00000000-F844-431E-99A6-BA19205BF21E}"/>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F844-431E-99A6-BA19205BF21E}"/>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19.100000000000001</c:v>
                </c:pt>
                <c:pt idx="1">
                  <c:v>26</c:v>
                </c:pt>
                <c:pt idx="2">
                  <c:v>16.3</c:v>
                </c:pt>
                <c:pt idx="3">
                  <c:v>13.6</c:v>
                </c:pt>
                <c:pt idx="4">
                  <c:v>20.9</c:v>
                </c:pt>
              </c:numCache>
            </c:numRef>
          </c:val>
          <c:extLst>
            <c:ext xmlns:c16="http://schemas.microsoft.com/office/drawing/2014/chart" uri="{C3380CC4-5D6E-409C-BE32-E72D297353CC}">
              <c16:uniqueId val="{00000000-657F-498B-ADED-3442ADC22777}"/>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657F-498B-ADED-3442ADC22777}"/>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63.2</c:v>
                </c:pt>
                <c:pt idx="1">
                  <c:v>42.5</c:v>
                </c:pt>
                <c:pt idx="2">
                  <c:v>65.8</c:v>
                </c:pt>
                <c:pt idx="3">
                  <c:v>79.900000000000006</c:v>
                </c:pt>
                <c:pt idx="4">
                  <c:v>66.900000000000006</c:v>
                </c:pt>
              </c:numCache>
            </c:numRef>
          </c:val>
          <c:extLst>
            <c:ext xmlns:c16="http://schemas.microsoft.com/office/drawing/2014/chart" uri="{C3380CC4-5D6E-409C-BE32-E72D297353CC}">
              <c16:uniqueId val="{00000000-36E5-4FEF-9BB1-32282EDCEB3C}"/>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36E5-4FEF-9BB1-32282EDCEB3C}"/>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32.1</c:v>
                </c:pt>
                <c:pt idx="1">
                  <c:v>0</c:v>
                </c:pt>
                <c:pt idx="2">
                  <c:v>0</c:v>
                </c:pt>
                <c:pt idx="3">
                  <c:v>0</c:v>
                </c:pt>
                <c:pt idx="4">
                  <c:v>0</c:v>
                </c:pt>
              </c:numCache>
            </c:numRef>
          </c:val>
          <c:extLst>
            <c:ext xmlns:c16="http://schemas.microsoft.com/office/drawing/2014/chart" uri="{C3380CC4-5D6E-409C-BE32-E72D297353CC}">
              <c16:uniqueId val="{00000000-6985-4AA8-AB6D-3C794EA0D41B}"/>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985-4AA8-AB6D-3C794EA0D41B}"/>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60-4FB3-B493-84BC640E7B57}"/>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60-4FB3-B493-84BC640E7B57}"/>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5767" y="7232775"/>
          <a:ext cx="5721704" cy="289662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79314" y="7232775"/>
          <a:ext cx="5720505" cy="289662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71660" y="7232775"/>
          <a:ext cx="5721704" cy="289662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69288" y="7232775"/>
          <a:ext cx="5730029" cy="289662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488848" y="7232775"/>
          <a:ext cx="5731229" cy="289662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3268" y="12089619"/>
          <a:ext cx="5719883" cy="2766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3268" y="15000347"/>
          <a:ext cx="5719883" cy="2745851"/>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3268" y="17907255"/>
          <a:ext cx="5719883" cy="2745850"/>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3268" y="20796845"/>
          <a:ext cx="5719883" cy="2745851"/>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3268" y="23663514"/>
          <a:ext cx="5719883" cy="274585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27445" y="12089619"/>
          <a:ext cx="5216071" cy="2766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27445" y="15000347"/>
          <a:ext cx="5216071" cy="2745851"/>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27445" y="17907255"/>
          <a:ext cx="5216071" cy="2745850"/>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27445" y="20796845"/>
          <a:ext cx="5216071" cy="2745851"/>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27445" y="23663514"/>
          <a:ext cx="5216071" cy="274585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36873" y="12089619"/>
          <a:ext cx="5225594" cy="2766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36873" y="15000347"/>
          <a:ext cx="5225594" cy="2745851"/>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36873" y="17907255"/>
          <a:ext cx="5225594" cy="2745850"/>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36873" y="20796845"/>
          <a:ext cx="5225594" cy="2745851"/>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36873" y="23663514"/>
          <a:ext cx="5225594" cy="274585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30254" y="12089619"/>
          <a:ext cx="5225596" cy="2766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30254" y="15000347"/>
          <a:ext cx="5225596" cy="2745851"/>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30254" y="17907255"/>
          <a:ext cx="5225596" cy="2745850"/>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30254" y="20796845"/>
          <a:ext cx="5225596" cy="2745851"/>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30254" y="23663514"/>
          <a:ext cx="5225596" cy="274585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775555" y="12089619"/>
          <a:ext cx="5225595" cy="2766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775555" y="15000347"/>
          <a:ext cx="5225595" cy="2745851"/>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775555" y="17907255"/>
          <a:ext cx="5225595" cy="2745850"/>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775555" y="20796845"/>
          <a:ext cx="5225595" cy="2745851"/>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775555" y="23663514"/>
          <a:ext cx="5225595" cy="274585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250"/>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251"/>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252"/>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253"/>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254"/>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255"/>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256"/>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257"/>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258"/>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259"/>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260"/>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261"/>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262"/>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263"/>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264"/>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265"/>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266"/>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267"/>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268"/>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269"/>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270"/>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271"/>
                </a:ext>
              </a:extLst>
            </xdr:cNvPicPr>
          </xdr:nvPicPr>
          <xdr:blipFill>
            <a:blip xmlns:r="http://schemas.openxmlformats.org/officeDocument/2006/relationships" r:embed="rId47"/>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272"/>
                </a:ext>
              </a:extLst>
            </xdr:cNvPicPr>
          </xdr:nvPicPr>
          <xdr:blipFill>
            <a:blip xmlns:r="http://schemas.openxmlformats.org/officeDocument/2006/relationships" r:embed="rId48"/>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273"/>
                </a:ext>
              </a:extLst>
            </xdr:cNvPicPr>
          </xdr:nvPicPr>
          <xdr:blipFill>
            <a:blip xmlns:r="http://schemas.openxmlformats.org/officeDocument/2006/relationships" r:embed="rId49"/>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274"/>
                </a:ext>
              </a:extLst>
            </xdr:cNvPicPr>
          </xdr:nvPicPr>
          <xdr:blipFill>
            <a:blip xmlns:r="http://schemas.openxmlformats.org/officeDocument/2006/relationships" r:embed="rId50"/>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275"/>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276"/>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277"/>
                </a:ext>
              </a:extLst>
            </xdr:cNvPicPr>
          </xdr:nvPicPr>
          <xdr:blipFill>
            <a:blip xmlns:r="http://schemas.openxmlformats.org/officeDocument/2006/relationships" r:embed="rId4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278"/>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279"/>
                </a:ext>
              </a:extLst>
            </xdr:cNvPicPr>
          </xdr:nvPicPr>
          <xdr:blipFill>
            <a:blip xmlns:r="http://schemas.openxmlformats.org/officeDocument/2006/relationships" r:embed="rId4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280"/>
                </a:ext>
              </a:extLst>
            </xdr:cNvPicPr>
          </xdr:nvPicPr>
          <xdr:blipFill>
            <a:blip xmlns:r="http://schemas.openxmlformats.org/officeDocument/2006/relationships" r:embed="rId52"/>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281"/>
                </a:ext>
              </a:extLst>
            </xdr:cNvPicPr>
          </xdr:nvPicPr>
          <xdr:blipFill>
            <a:blip xmlns:r="http://schemas.openxmlformats.org/officeDocument/2006/relationships" r:embed="rId52"/>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282"/>
                </a:ext>
              </a:extLst>
            </xdr:cNvPicPr>
          </xdr:nvPicPr>
          <xdr:blipFill>
            <a:blip xmlns:r="http://schemas.openxmlformats.org/officeDocument/2006/relationships" r:embed="rId52"/>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283"/>
                </a:ext>
              </a:extLst>
            </xdr:cNvPicPr>
          </xdr:nvPicPr>
          <xdr:blipFill>
            <a:blip xmlns:r="http://schemas.openxmlformats.org/officeDocument/2006/relationships" r:embed="rId52"/>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284"/>
                </a:ext>
              </a:extLst>
            </xdr:cNvPicPr>
          </xdr:nvPicPr>
          <xdr:blipFill>
            <a:blip xmlns:r="http://schemas.openxmlformats.org/officeDocument/2006/relationships" r:embed="rId52"/>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285"/>
                </a:ext>
              </a:extLst>
            </xdr:cNvPicPr>
          </xdr:nvPicPr>
          <xdr:blipFill>
            <a:blip xmlns:r="http://schemas.openxmlformats.org/officeDocument/2006/relationships" r:embed="rId52"/>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286"/>
                </a:ext>
              </a:extLst>
            </xdr:cNvPicPr>
          </xdr:nvPicPr>
          <xdr:blipFill>
            <a:blip xmlns:r="http://schemas.openxmlformats.org/officeDocument/2006/relationships" r:embed="rId52"/>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287"/>
                </a:ext>
              </a:extLst>
            </xdr:cNvPicPr>
          </xdr:nvPicPr>
          <xdr:blipFill>
            <a:blip xmlns:r="http://schemas.openxmlformats.org/officeDocument/2006/relationships" r:embed="rId52"/>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288"/>
                </a:ext>
              </a:extLst>
            </xdr:cNvPicPr>
          </xdr:nvPicPr>
          <xdr:blipFill>
            <a:blip xmlns:r="http://schemas.openxmlformats.org/officeDocument/2006/relationships" r:embed="rId52"/>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289"/>
                </a:ext>
              </a:extLst>
            </xdr:cNvPicPr>
          </xdr:nvPicPr>
          <xdr:blipFill>
            <a:blip xmlns:r="http://schemas.openxmlformats.org/officeDocument/2006/relationships" r:embed="rId52"/>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290"/>
                </a:ext>
              </a:extLst>
            </xdr:cNvPicPr>
          </xdr:nvPicPr>
          <xdr:blipFill>
            <a:blip xmlns:r="http://schemas.openxmlformats.org/officeDocument/2006/relationships" r:embed="rId52"/>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291"/>
                </a:ext>
              </a:extLst>
            </xdr:cNvPicPr>
          </xdr:nvPicPr>
          <xdr:blipFill>
            <a:blip xmlns:r="http://schemas.openxmlformats.org/officeDocument/2006/relationships" r:embed="rId52"/>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292"/>
                </a:ext>
              </a:extLst>
            </xdr:cNvPicPr>
          </xdr:nvPicPr>
          <xdr:blipFill>
            <a:blip xmlns:r="http://schemas.openxmlformats.org/officeDocument/2006/relationships" r:embed="rId52"/>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293"/>
                </a:ext>
              </a:extLst>
            </xdr:cNvPicPr>
          </xdr:nvPicPr>
          <xdr:blipFill>
            <a:blip xmlns:r="http://schemas.openxmlformats.org/officeDocument/2006/relationships" r:embed="rId52"/>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294"/>
                </a:ext>
              </a:extLst>
            </xdr:cNvPicPr>
          </xdr:nvPicPr>
          <xdr:blipFill>
            <a:blip xmlns:r="http://schemas.openxmlformats.org/officeDocument/2006/relationships" r:embed="rId52"/>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295"/>
                </a:ext>
              </a:extLst>
            </xdr:cNvPicPr>
          </xdr:nvPicPr>
          <xdr:blipFill>
            <a:blip xmlns:r="http://schemas.openxmlformats.org/officeDocument/2006/relationships" r:embed="rId52"/>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296"/>
                </a:ext>
              </a:extLst>
            </xdr:cNvPicPr>
          </xdr:nvPicPr>
          <xdr:blipFill>
            <a:blip xmlns:r="http://schemas.openxmlformats.org/officeDocument/2006/relationships" r:embed="rId53"/>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97"/>
                </a:ext>
              </a:extLst>
            </xdr:cNvPicPr>
          </xdr:nvPicPr>
          <xdr:blipFill>
            <a:blip xmlns:r="http://schemas.openxmlformats.org/officeDocument/2006/relationships" r:embed="rId53"/>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O1" zoomScale="68" zoomScaleNormal="68"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山形県　庄内町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301</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f>データ!AG6</f>
        <v>2516</v>
      </c>
      <c r="G14" s="162"/>
      <c r="H14" s="161">
        <f>データ!AH6</f>
        <v>3413</v>
      </c>
      <c r="I14" s="162"/>
      <c r="J14" s="161">
        <f>データ!AI6</f>
        <v>2142</v>
      </c>
      <c r="K14" s="162"/>
      <c r="L14" s="161">
        <f>データ!AJ6</f>
        <v>1793</v>
      </c>
      <c r="M14" s="162"/>
      <c r="N14" s="150">
        <f>データ!AK6</f>
        <v>2753</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2516</v>
      </c>
      <c r="G16" s="177"/>
      <c r="H16" s="177">
        <f>データ!AR6</f>
        <v>3413</v>
      </c>
      <c r="I16" s="177"/>
      <c r="J16" s="177">
        <f>データ!AS6</f>
        <v>2142</v>
      </c>
      <c r="K16" s="177"/>
      <c r="L16" s="177">
        <f>データ!AT6</f>
        <v>1793</v>
      </c>
      <c r="M16" s="177"/>
      <c r="N16" s="166">
        <f>データ!AU6</f>
        <v>2753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52367</v>
      </c>
      <c r="J19" s="180"/>
      <c r="K19" s="180"/>
      <c r="L19" s="180">
        <f>データ!AX6</f>
        <v>52367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303</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7" t="s">
        <v>302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（最大出力合計1,500kW）</v>
      </c>
      <c r="G123" s="5" t="str">
        <f>データ!KU9</f>
        <v>（最大出力合計-kW）</v>
      </c>
    </row>
  </sheetData>
  <sheetProtection algorithmName="SHA-512" hashValue="RCPc42q8j34w5dRfIuD/0QOv3nHbhPS04Lwu9sJPh+WRefCqHdfj1Hulj18UOxBG9aLZuiltTofEtNh0FUIc9A==" saltValue="cczjrloovFQ9sWu3cH5K/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064289</v>
      </c>
      <c r="D6" s="67" t="str">
        <f t="shared" si="6"/>
        <v>47</v>
      </c>
      <c r="E6" s="67" t="str">
        <f t="shared" si="6"/>
        <v>04</v>
      </c>
      <c r="F6" s="67" t="str">
        <f t="shared" si="6"/>
        <v>0</v>
      </c>
      <c r="G6" s="67" t="str">
        <f t="shared" si="6"/>
        <v>000</v>
      </c>
      <c r="H6" s="67" t="str">
        <f t="shared" si="6"/>
        <v>山形県　庄内町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令和4年7月31日　庄内町営風力発電所</v>
      </c>
      <c r="S6" s="71" t="str">
        <f t="shared" si="6"/>
        <v>令和4年7月31日　庄内町営風力発電所</v>
      </c>
      <c r="T6" s="67" t="str">
        <f t="shared" si="6"/>
        <v>無</v>
      </c>
      <c r="U6" s="71" t="str">
        <f t="shared" si="6"/>
        <v>東北電力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2516</v>
      </c>
      <c r="AH6" s="69">
        <f t="shared" si="6"/>
        <v>3413</v>
      </c>
      <c r="AI6" s="69">
        <f t="shared" si="6"/>
        <v>2142</v>
      </c>
      <c r="AJ6" s="69">
        <f t="shared" si="6"/>
        <v>1793</v>
      </c>
      <c r="AK6" s="69">
        <f t="shared" si="6"/>
        <v>2753</v>
      </c>
      <c r="AL6" s="69" t="str">
        <f t="shared" si="6"/>
        <v>-</v>
      </c>
      <c r="AM6" s="69" t="str">
        <f t="shared" si="6"/>
        <v>-</v>
      </c>
      <c r="AN6" s="69" t="str">
        <f t="shared" si="6"/>
        <v>-</v>
      </c>
      <c r="AO6" s="69" t="str">
        <f t="shared" si="6"/>
        <v>-</v>
      </c>
      <c r="AP6" s="69" t="str">
        <f t="shared" si="6"/>
        <v>-</v>
      </c>
      <c r="AQ6" s="69">
        <f t="shared" si="6"/>
        <v>2516</v>
      </c>
      <c r="AR6" s="69">
        <f t="shared" si="6"/>
        <v>3413</v>
      </c>
      <c r="AS6" s="69">
        <f t="shared" si="6"/>
        <v>2142</v>
      </c>
      <c r="AT6" s="69">
        <f t="shared" si="6"/>
        <v>1793</v>
      </c>
      <c r="AU6" s="69">
        <f t="shared" si="6"/>
        <v>2753</v>
      </c>
      <c r="AV6" s="69" t="str">
        <f t="shared" si="6"/>
        <v>-</v>
      </c>
      <c r="AW6" s="69">
        <f t="shared" si="6"/>
        <v>52367</v>
      </c>
      <c r="AX6" s="69">
        <f t="shared" si="6"/>
        <v>52367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2516</v>
      </c>
      <c r="AH7" s="80">
        <v>3413</v>
      </c>
      <c r="AI7" s="80">
        <v>2142</v>
      </c>
      <c r="AJ7" s="80">
        <v>1793</v>
      </c>
      <c r="AK7" s="80">
        <v>2753</v>
      </c>
      <c r="AL7" s="80" t="s">
        <v>130</v>
      </c>
      <c r="AM7" s="80" t="s">
        <v>130</v>
      </c>
      <c r="AN7" s="80" t="s">
        <v>130</v>
      </c>
      <c r="AO7" s="80" t="s">
        <v>130</v>
      </c>
      <c r="AP7" s="80" t="s">
        <v>130</v>
      </c>
      <c r="AQ7" s="80">
        <v>2516</v>
      </c>
      <c r="AR7" s="80">
        <v>3413</v>
      </c>
      <c r="AS7" s="80">
        <v>2142</v>
      </c>
      <c r="AT7" s="80">
        <v>1793</v>
      </c>
      <c r="AU7" s="80">
        <v>2753</v>
      </c>
      <c r="AV7" s="80" t="s">
        <v>130</v>
      </c>
      <c r="AW7" s="80">
        <v>52367</v>
      </c>
      <c r="AX7" s="80">
        <v>52367</v>
      </c>
      <c r="AY7" s="83">
        <v>107.5</v>
      </c>
      <c r="AZ7" s="83">
        <v>172.9</v>
      </c>
      <c r="BA7" s="83">
        <v>136.6</v>
      </c>
      <c r="BB7" s="83">
        <v>61.4</v>
      </c>
      <c r="BC7" s="83">
        <v>151.80000000000001</v>
      </c>
      <c r="BD7" s="83">
        <v>118.8</v>
      </c>
      <c r="BE7" s="83">
        <v>88.8</v>
      </c>
      <c r="BF7" s="83">
        <v>121.3</v>
      </c>
      <c r="BG7" s="83">
        <v>123.2</v>
      </c>
      <c r="BH7" s="83">
        <v>134.69999999999999</v>
      </c>
      <c r="BI7" s="83">
        <v>100</v>
      </c>
      <c r="BJ7" s="83">
        <v>186.3</v>
      </c>
      <c r="BK7" s="83">
        <v>262.5</v>
      </c>
      <c r="BL7" s="83">
        <v>98.2</v>
      </c>
      <c r="BM7" s="83">
        <v>63.5</v>
      </c>
      <c r="BN7" s="83">
        <v>147.5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19748.7</v>
      </c>
      <c r="CG7" s="83">
        <v>14281.1</v>
      </c>
      <c r="CH7" s="83">
        <v>23296.7</v>
      </c>
      <c r="CI7" s="83">
        <v>35231.4</v>
      </c>
      <c r="CJ7" s="83">
        <v>21472.400000000001</v>
      </c>
      <c r="CK7" s="83">
        <v>18815.8</v>
      </c>
      <c r="CL7" s="83">
        <v>22847.9</v>
      </c>
      <c r="CM7" s="83">
        <v>19199</v>
      </c>
      <c r="CN7" s="83">
        <v>19830.400000000001</v>
      </c>
      <c r="CO7" s="83">
        <v>19066.3</v>
      </c>
      <c r="CP7" s="80">
        <v>20435</v>
      </c>
      <c r="CQ7" s="80">
        <v>51368</v>
      </c>
      <c r="CR7" s="80">
        <v>17908</v>
      </c>
      <c r="CS7" s="80">
        <v>-23896</v>
      </c>
      <c r="CT7" s="80">
        <v>30254</v>
      </c>
      <c r="CU7" s="80">
        <v>37685</v>
      </c>
      <c r="CV7" s="80">
        <v>2390</v>
      </c>
      <c r="CW7" s="80">
        <v>32739</v>
      </c>
      <c r="CX7" s="80">
        <v>34140</v>
      </c>
      <c r="CY7" s="80">
        <v>33434</v>
      </c>
      <c r="CZ7" s="80">
        <v>1500</v>
      </c>
      <c r="DA7" s="83">
        <v>19.100000000000001</v>
      </c>
      <c r="DB7" s="83">
        <v>26</v>
      </c>
      <c r="DC7" s="83">
        <v>16.3</v>
      </c>
      <c r="DD7" s="83">
        <v>13.6</v>
      </c>
      <c r="DE7" s="83">
        <v>20.9</v>
      </c>
      <c r="DF7" s="83">
        <v>32.4</v>
      </c>
      <c r="DG7" s="83">
        <v>36.4</v>
      </c>
      <c r="DH7" s="83">
        <v>31.6</v>
      </c>
      <c r="DI7" s="83">
        <v>31.6</v>
      </c>
      <c r="DJ7" s="83">
        <v>30.1</v>
      </c>
      <c r="DK7" s="83">
        <v>63.2</v>
      </c>
      <c r="DL7" s="83">
        <v>42.5</v>
      </c>
      <c r="DM7" s="83">
        <v>65.8</v>
      </c>
      <c r="DN7" s="83">
        <v>79.900000000000006</v>
      </c>
      <c r="DO7" s="83">
        <v>66.900000000000006</v>
      </c>
      <c r="DP7" s="83">
        <v>10.1</v>
      </c>
      <c r="DQ7" s="83">
        <v>8.3000000000000007</v>
      </c>
      <c r="DR7" s="83">
        <v>7.1</v>
      </c>
      <c r="DS7" s="83">
        <v>7.3</v>
      </c>
      <c r="DT7" s="83">
        <v>5.4</v>
      </c>
      <c r="DU7" s="83">
        <v>32.1</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1500</v>
      </c>
      <c r="IX7" s="83">
        <v>19.100000000000001</v>
      </c>
      <c r="IY7" s="83">
        <v>26</v>
      </c>
      <c r="IZ7" s="83">
        <v>16.3</v>
      </c>
      <c r="JA7" s="83">
        <v>13.6</v>
      </c>
      <c r="JB7" s="83">
        <v>20.9</v>
      </c>
      <c r="JC7" s="83">
        <v>13.7</v>
      </c>
      <c r="JD7" s="83">
        <v>16.5</v>
      </c>
      <c r="JE7" s="83">
        <v>15</v>
      </c>
      <c r="JF7" s="83">
        <v>12.8</v>
      </c>
      <c r="JG7" s="83">
        <v>11.1</v>
      </c>
      <c r="JH7" s="83">
        <v>63.2</v>
      </c>
      <c r="JI7" s="83">
        <v>42.5</v>
      </c>
      <c r="JJ7" s="83">
        <v>65.8</v>
      </c>
      <c r="JK7" s="83">
        <v>79.900000000000006</v>
      </c>
      <c r="JL7" s="83">
        <v>66.900000000000006</v>
      </c>
      <c r="JM7" s="83">
        <v>40</v>
      </c>
      <c r="JN7" s="83">
        <v>39.700000000000003</v>
      </c>
      <c r="JO7" s="83">
        <v>37.5</v>
      </c>
      <c r="JP7" s="83">
        <v>37.299999999999997</v>
      </c>
      <c r="JQ7" s="83">
        <v>26</v>
      </c>
      <c r="JR7" s="83">
        <v>32.1</v>
      </c>
      <c r="JS7" s="83">
        <v>0</v>
      </c>
      <c r="JT7" s="83">
        <v>0</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v>100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（最大出力合計1,500kW）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（最大出力合計1,500kW）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107.5</v>
      </c>
      <c r="AZ11" s="95">
        <f>AZ7</f>
        <v>172.9</v>
      </c>
      <c r="BA11" s="95">
        <f>BA7</f>
        <v>136.6</v>
      </c>
      <c r="BB11" s="95">
        <f>BB7</f>
        <v>61.4</v>
      </c>
      <c r="BC11" s="95">
        <f>BC7</f>
        <v>151.80000000000001</v>
      </c>
      <c r="BD11" s="84"/>
      <c r="BE11" s="84"/>
      <c r="BF11" s="84"/>
      <c r="BG11" s="84"/>
      <c r="BH11" s="84"/>
      <c r="BI11" s="94" t="s">
        <v>143</v>
      </c>
      <c r="BJ11" s="95">
        <f>BJ7</f>
        <v>186.3</v>
      </c>
      <c r="BK11" s="95">
        <f>BK7</f>
        <v>262.5</v>
      </c>
      <c r="BL11" s="95">
        <f>BL7</f>
        <v>98.2</v>
      </c>
      <c r="BM11" s="95">
        <f>BM7</f>
        <v>63.5</v>
      </c>
      <c r="BN11" s="95">
        <f>BN7</f>
        <v>147.5</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19748.7</v>
      </c>
      <c r="CG11" s="95">
        <f>CG7</f>
        <v>14281.1</v>
      </c>
      <c r="CH11" s="95">
        <f>CH7</f>
        <v>23296.7</v>
      </c>
      <c r="CI11" s="95">
        <f>CI7</f>
        <v>35231.4</v>
      </c>
      <c r="CJ11" s="95">
        <f>CJ7</f>
        <v>21472.400000000001</v>
      </c>
      <c r="CK11" s="84"/>
      <c r="CL11" s="84"/>
      <c r="CM11" s="84"/>
      <c r="CN11" s="84"/>
      <c r="CO11" s="94" t="s">
        <v>145</v>
      </c>
      <c r="CP11" s="96">
        <f>CP7</f>
        <v>20435</v>
      </c>
      <c r="CQ11" s="96">
        <f>CQ7</f>
        <v>51368</v>
      </c>
      <c r="CR11" s="96">
        <f>CR7</f>
        <v>17908</v>
      </c>
      <c r="CS11" s="96">
        <f>CS7</f>
        <v>-23896</v>
      </c>
      <c r="CT11" s="96">
        <f>CT7</f>
        <v>30254</v>
      </c>
      <c r="CU11" s="84"/>
      <c r="CV11" s="84"/>
      <c r="CW11" s="84"/>
      <c r="CX11" s="84"/>
      <c r="CY11" s="84"/>
      <c r="CZ11" s="94" t="s">
        <v>146</v>
      </c>
      <c r="DA11" s="95">
        <f>DA7</f>
        <v>19.100000000000001</v>
      </c>
      <c r="DB11" s="95">
        <f>DB7</f>
        <v>26</v>
      </c>
      <c r="DC11" s="95">
        <f>DC7</f>
        <v>16.3</v>
      </c>
      <c r="DD11" s="95">
        <f>DD7</f>
        <v>13.6</v>
      </c>
      <c r="DE11" s="95">
        <f>DE7</f>
        <v>20.9</v>
      </c>
      <c r="DF11" s="84"/>
      <c r="DG11" s="84"/>
      <c r="DH11" s="84"/>
      <c r="DI11" s="84"/>
      <c r="DJ11" s="94" t="s">
        <v>147</v>
      </c>
      <c r="DK11" s="95">
        <f>DK7</f>
        <v>63.2</v>
      </c>
      <c r="DL11" s="95">
        <f>DL7</f>
        <v>42.5</v>
      </c>
      <c r="DM11" s="95">
        <f>DM7</f>
        <v>65.8</v>
      </c>
      <c r="DN11" s="95">
        <f>DN7</f>
        <v>79.900000000000006</v>
      </c>
      <c r="DO11" s="95">
        <f>DO7</f>
        <v>66.900000000000006</v>
      </c>
      <c r="DP11" s="84"/>
      <c r="DQ11" s="84"/>
      <c r="DR11" s="84"/>
      <c r="DS11" s="84"/>
      <c r="DT11" s="94" t="s">
        <v>148</v>
      </c>
      <c r="DU11" s="95">
        <f>DU7</f>
        <v>32.1</v>
      </c>
      <c r="DV11" s="95">
        <f>DV7</f>
        <v>0</v>
      </c>
      <c r="DW11" s="95">
        <f>DW7</f>
        <v>0</v>
      </c>
      <c r="DX11" s="95">
        <f>DX7</f>
        <v>0</v>
      </c>
      <c r="DY11" s="95">
        <f>DY7</f>
        <v>0</v>
      </c>
      <c r="DZ11" s="84"/>
      <c r="EA11" s="84"/>
      <c r="EB11" s="84"/>
      <c r="EC11" s="84"/>
      <c r="ED11" s="94" t="s">
        <v>149</v>
      </c>
      <c r="EE11" s="95" t="str">
        <f>EE7</f>
        <v>-</v>
      </c>
      <c r="EF11" s="95" t="str">
        <f>EF7</f>
        <v>-</v>
      </c>
      <c r="EG11" s="95" t="str">
        <f>EG7</f>
        <v>-</v>
      </c>
      <c r="EH11" s="95" t="str">
        <f>EH7</f>
        <v>-</v>
      </c>
      <c r="EI11" s="95" t="str">
        <f>EI7</f>
        <v>-</v>
      </c>
      <c r="EJ11" s="84"/>
      <c r="EK11" s="84"/>
      <c r="EL11" s="84"/>
      <c r="EM11" s="84"/>
      <c r="EN11" s="94" t="s">
        <v>150</v>
      </c>
      <c r="EO11" s="95">
        <f>EO7</f>
        <v>100</v>
      </c>
      <c r="EP11" s="95">
        <f>EP7</f>
        <v>100</v>
      </c>
      <c r="EQ11" s="95">
        <f>EQ7</f>
        <v>100</v>
      </c>
      <c r="ER11" s="95">
        <f>ER7</f>
        <v>100</v>
      </c>
      <c r="ES11" s="95">
        <f>ES7</f>
        <v>100</v>
      </c>
      <c r="ET11" s="84"/>
      <c r="EU11" s="84"/>
      <c r="EV11" s="84"/>
      <c r="EW11" s="84"/>
      <c r="EX11" s="84"/>
      <c r="EY11" s="94" t="s">
        <v>151</v>
      </c>
      <c r="EZ11" s="95" t="str">
        <f>EZ7</f>
        <v>-</v>
      </c>
      <c r="FA11" s="95" t="str">
        <f>FA7</f>
        <v>-</v>
      </c>
      <c r="FB11" s="95" t="str">
        <f>FB7</f>
        <v>-</v>
      </c>
      <c r="FC11" s="95" t="str">
        <f>FC7</f>
        <v>-</v>
      </c>
      <c r="FD11" s="95" t="str">
        <f>FD7</f>
        <v>-</v>
      </c>
      <c r="FE11" s="84"/>
      <c r="FF11" s="84"/>
      <c r="FG11" s="84"/>
      <c r="FH11" s="84"/>
      <c r="FI11" s="94" t="s">
        <v>152</v>
      </c>
      <c r="FJ11" s="95" t="str">
        <f>FJ7</f>
        <v>-</v>
      </c>
      <c r="FK11" s="95" t="str">
        <f>FK7</f>
        <v>-</v>
      </c>
      <c r="FL11" s="95" t="str">
        <f>FL7</f>
        <v>-</v>
      </c>
      <c r="FM11" s="95" t="str">
        <f>FM7</f>
        <v>-</v>
      </c>
      <c r="FN11" s="95" t="str">
        <f>FN7</f>
        <v>-</v>
      </c>
      <c r="FO11" s="84"/>
      <c r="FP11" s="84"/>
      <c r="FQ11" s="84"/>
      <c r="FR11" s="84"/>
      <c r="FS11" s="94" t="s">
        <v>153</v>
      </c>
      <c r="FT11" s="95" t="str">
        <f>FT7</f>
        <v>-</v>
      </c>
      <c r="FU11" s="95" t="str">
        <f>FU7</f>
        <v>-</v>
      </c>
      <c r="FV11" s="95" t="str">
        <f>FV7</f>
        <v>-</v>
      </c>
      <c r="FW11" s="95" t="str">
        <f>FW7</f>
        <v>-</v>
      </c>
      <c r="FX11" s="95" t="str">
        <f>FX7</f>
        <v>-</v>
      </c>
      <c r="FY11" s="84"/>
      <c r="FZ11" s="84"/>
      <c r="GA11" s="84"/>
      <c r="GB11" s="84"/>
      <c r="GC11" s="94" t="s">
        <v>154</v>
      </c>
      <c r="GD11" s="95" t="str">
        <f>GD7</f>
        <v>-</v>
      </c>
      <c r="GE11" s="95" t="str">
        <f>GE7</f>
        <v>-</v>
      </c>
      <c r="GF11" s="95" t="str">
        <f>GF7</f>
        <v>-</v>
      </c>
      <c r="GG11" s="95" t="str">
        <f>GG7</f>
        <v>-</v>
      </c>
      <c r="GH11" s="95" t="str">
        <f>GH7</f>
        <v>-</v>
      </c>
      <c r="GI11" s="84"/>
      <c r="GJ11" s="84"/>
      <c r="GK11" s="84"/>
      <c r="GL11" s="84"/>
      <c r="GM11" s="94" t="s">
        <v>155</v>
      </c>
      <c r="GN11" s="95" t="str">
        <f>GN7</f>
        <v>-</v>
      </c>
      <c r="GO11" s="95" t="str">
        <f>GO7</f>
        <v>-</v>
      </c>
      <c r="GP11" s="95" t="str">
        <f>GP7</f>
        <v>-</v>
      </c>
      <c r="GQ11" s="95" t="str">
        <f>GQ7</f>
        <v>-</v>
      </c>
      <c r="GR11" s="95" t="str">
        <f>GR7</f>
        <v>-</v>
      </c>
      <c r="GS11" s="84"/>
      <c r="GT11" s="84"/>
      <c r="GU11" s="84"/>
      <c r="GV11" s="84"/>
      <c r="GW11" s="84"/>
      <c r="GX11" s="94" t="s">
        <v>156</v>
      </c>
      <c r="GY11" s="95" t="str">
        <f>GY7</f>
        <v>-</v>
      </c>
      <c r="GZ11" s="95" t="str">
        <f>GZ7</f>
        <v>-</v>
      </c>
      <c r="HA11" s="95" t="str">
        <f>HA7</f>
        <v>-</v>
      </c>
      <c r="HB11" s="95" t="str">
        <f>HB7</f>
        <v>-</v>
      </c>
      <c r="HC11" s="95" t="str">
        <f>HC7</f>
        <v>-</v>
      </c>
      <c r="HD11" s="84"/>
      <c r="HE11" s="84"/>
      <c r="HF11" s="84"/>
      <c r="HG11" s="84"/>
      <c r="HH11" s="94" t="s">
        <v>157</v>
      </c>
      <c r="HI11" s="95" t="str">
        <f>HI7</f>
        <v>-</v>
      </c>
      <c r="HJ11" s="95" t="str">
        <f>HJ7</f>
        <v>-</v>
      </c>
      <c r="HK11" s="95" t="str">
        <f>HK7</f>
        <v>-</v>
      </c>
      <c r="HL11" s="95" t="str">
        <f>HL7</f>
        <v>-</v>
      </c>
      <c r="HM11" s="95" t="str">
        <f>HM7</f>
        <v>-</v>
      </c>
      <c r="HN11" s="84"/>
      <c r="HO11" s="84"/>
      <c r="HP11" s="84"/>
      <c r="HQ11" s="84"/>
      <c r="HR11" s="94" t="s">
        <v>158</v>
      </c>
      <c r="HS11" s="95" t="str">
        <f>HS7</f>
        <v>-</v>
      </c>
      <c r="HT11" s="95" t="str">
        <f>HT7</f>
        <v>-</v>
      </c>
      <c r="HU11" s="95" t="str">
        <f>HU7</f>
        <v>-</v>
      </c>
      <c r="HV11" s="95" t="str">
        <f>HV7</f>
        <v>-</v>
      </c>
      <c r="HW11" s="95" t="str">
        <f>HW7</f>
        <v>-</v>
      </c>
      <c r="HX11" s="84"/>
      <c r="HY11" s="84"/>
      <c r="HZ11" s="84"/>
      <c r="IA11" s="84"/>
      <c r="IB11" s="94" t="s">
        <v>159</v>
      </c>
      <c r="IC11" s="95" t="str">
        <f>IC7</f>
        <v>-</v>
      </c>
      <c r="ID11" s="95" t="str">
        <f>ID7</f>
        <v>-</v>
      </c>
      <c r="IE11" s="95" t="str">
        <f>IE7</f>
        <v>-</v>
      </c>
      <c r="IF11" s="95" t="str">
        <f>IF7</f>
        <v>-</v>
      </c>
      <c r="IG11" s="95" t="str">
        <f>IG7</f>
        <v>-</v>
      </c>
      <c r="IH11" s="84"/>
      <c r="II11" s="84"/>
      <c r="IJ11" s="84"/>
      <c r="IK11" s="84"/>
      <c r="IL11" s="94" t="s">
        <v>160</v>
      </c>
      <c r="IM11" s="95" t="str">
        <f>IM7</f>
        <v>-</v>
      </c>
      <c r="IN11" s="95" t="str">
        <f>IN7</f>
        <v>-</v>
      </c>
      <c r="IO11" s="95" t="str">
        <f>IO7</f>
        <v>-</v>
      </c>
      <c r="IP11" s="95" t="str">
        <f>IP7</f>
        <v>-</v>
      </c>
      <c r="IQ11" s="95" t="str">
        <f>IQ7</f>
        <v>-</v>
      </c>
      <c r="IR11" s="84"/>
      <c r="IS11" s="84"/>
      <c r="IT11" s="84"/>
      <c r="IU11" s="84"/>
      <c r="IV11" s="84"/>
      <c r="IW11" s="94" t="s">
        <v>158</v>
      </c>
      <c r="IX11" s="95">
        <f>IX7</f>
        <v>19.100000000000001</v>
      </c>
      <c r="IY11" s="95">
        <f>IY7</f>
        <v>26</v>
      </c>
      <c r="IZ11" s="95">
        <f>IZ7</f>
        <v>16.3</v>
      </c>
      <c r="JA11" s="95">
        <f>JA7</f>
        <v>13.6</v>
      </c>
      <c r="JB11" s="95">
        <f>JB7</f>
        <v>20.9</v>
      </c>
      <c r="JC11" s="84"/>
      <c r="JD11" s="84"/>
      <c r="JE11" s="84"/>
      <c r="JF11" s="84"/>
      <c r="JG11" s="94" t="s">
        <v>161</v>
      </c>
      <c r="JH11" s="95">
        <f>JH7</f>
        <v>63.2</v>
      </c>
      <c r="JI11" s="95">
        <f>JI7</f>
        <v>42.5</v>
      </c>
      <c r="JJ11" s="95">
        <f>JJ7</f>
        <v>65.8</v>
      </c>
      <c r="JK11" s="95">
        <f>JK7</f>
        <v>79.900000000000006</v>
      </c>
      <c r="JL11" s="95">
        <f>JL7</f>
        <v>66.900000000000006</v>
      </c>
      <c r="JM11" s="84"/>
      <c r="JN11" s="84"/>
      <c r="JO11" s="84"/>
      <c r="JP11" s="84"/>
      <c r="JQ11" s="94" t="s">
        <v>162</v>
      </c>
      <c r="JR11" s="95">
        <f>JR7</f>
        <v>32.1</v>
      </c>
      <c r="JS11" s="95">
        <f>JS7</f>
        <v>0</v>
      </c>
      <c r="JT11" s="95">
        <f>JT7</f>
        <v>0</v>
      </c>
      <c r="JU11" s="95">
        <f>JU7</f>
        <v>0</v>
      </c>
      <c r="JV11" s="95">
        <f>JV7</f>
        <v>0</v>
      </c>
      <c r="JW11" s="84"/>
      <c r="JX11" s="84"/>
      <c r="JY11" s="84"/>
      <c r="JZ11" s="84"/>
      <c r="KA11" s="94" t="s">
        <v>160</v>
      </c>
      <c r="KB11" s="95" t="str">
        <f>KB7</f>
        <v>-</v>
      </c>
      <c r="KC11" s="95" t="str">
        <f>KC7</f>
        <v>-</v>
      </c>
      <c r="KD11" s="95" t="str">
        <f>KD7</f>
        <v>-</v>
      </c>
      <c r="KE11" s="95" t="str">
        <f>KE7</f>
        <v>-</v>
      </c>
      <c r="KF11" s="95" t="str">
        <f>KF7</f>
        <v>-</v>
      </c>
      <c r="KG11" s="84"/>
      <c r="KH11" s="84"/>
      <c r="KI11" s="84"/>
      <c r="KJ11" s="84"/>
      <c r="KK11" s="94" t="s">
        <v>163</v>
      </c>
      <c r="KL11" s="95">
        <f>KL7</f>
        <v>100</v>
      </c>
      <c r="KM11" s="95">
        <f>KM7</f>
        <v>100</v>
      </c>
      <c r="KN11" s="95">
        <f>KN7</f>
        <v>100</v>
      </c>
      <c r="KO11" s="95">
        <f>KO7</f>
        <v>100</v>
      </c>
      <c r="KP11" s="95">
        <f>KP7</f>
        <v>100</v>
      </c>
      <c r="KQ11" s="84"/>
      <c r="KR11" s="84"/>
      <c r="KS11" s="84"/>
      <c r="KT11" s="84"/>
      <c r="KU11" s="84"/>
      <c r="KV11" s="94" t="s">
        <v>163</v>
      </c>
      <c r="KW11" s="95" t="str">
        <f>KW7</f>
        <v>-</v>
      </c>
      <c r="KX11" s="95" t="str">
        <f>KX7</f>
        <v>-</v>
      </c>
      <c r="KY11" s="95" t="str">
        <f>KY7</f>
        <v>-</v>
      </c>
      <c r="KZ11" s="95" t="str">
        <f>KZ7</f>
        <v>-</v>
      </c>
      <c r="LA11" s="95" t="str">
        <f>LA7</f>
        <v>-</v>
      </c>
      <c r="LB11" s="84"/>
      <c r="LC11" s="84"/>
      <c r="LD11" s="84"/>
      <c r="LE11" s="84"/>
      <c r="LF11" s="94" t="s">
        <v>164</v>
      </c>
      <c r="LG11" s="95" t="str">
        <f>LG7</f>
        <v>-</v>
      </c>
      <c r="LH11" s="95" t="str">
        <f>LH7</f>
        <v>-</v>
      </c>
      <c r="LI11" s="95" t="str">
        <f>LI7</f>
        <v>-</v>
      </c>
      <c r="LJ11" s="95" t="str">
        <f>LJ7</f>
        <v>-</v>
      </c>
      <c r="LK11" s="95" t="str">
        <f>LK7</f>
        <v>-</v>
      </c>
      <c r="LL11" s="84"/>
      <c r="LM11" s="84"/>
      <c r="LN11" s="84"/>
      <c r="LO11" s="84"/>
      <c r="LP11" s="94" t="s">
        <v>165</v>
      </c>
      <c r="LQ11" s="95" t="str">
        <f>LQ7</f>
        <v>-</v>
      </c>
      <c r="LR11" s="95" t="str">
        <f>LR7</f>
        <v>-</v>
      </c>
      <c r="LS11" s="95" t="str">
        <f>LS7</f>
        <v>-</v>
      </c>
      <c r="LT11" s="95" t="str">
        <f>LT7</f>
        <v>-</v>
      </c>
      <c r="LU11" s="95" t="str">
        <f>LU7</f>
        <v>-</v>
      </c>
      <c r="LV11" s="84"/>
      <c r="LW11" s="84"/>
      <c r="LX11" s="84"/>
      <c r="LY11" s="84"/>
      <c r="LZ11" s="94" t="s">
        <v>166</v>
      </c>
      <c r="MA11" s="95" t="str">
        <f>MA7</f>
        <v>-</v>
      </c>
      <c r="MB11" s="95" t="str">
        <f>MB7</f>
        <v>-</v>
      </c>
      <c r="MC11" s="95" t="str">
        <f>MC7</f>
        <v>-</v>
      </c>
      <c r="MD11" s="95" t="str">
        <f>MD7</f>
        <v>-</v>
      </c>
      <c r="ME11" s="95" t="str">
        <f>ME7</f>
        <v>-</v>
      </c>
      <c r="MF11" s="84"/>
      <c r="MG11" s="84"/>
      <c r="MH11" s="84"/>
      <c r="MI11" s="84"/>
      <c r="MJ11" s="94" t="s">
        <v>167</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168</v>
      </c>
      <c r="AY12" s="95">
        <f>BD7</f>
        <v>118.8</v>
      </c>
      <c r="AZ12" s="95">
        <f>BE7</f>
        <v>88.8</v>
      </c>
      <c r="BA12" s="95">
        <f>BF7</f>
        <v>121.3</v>
      </c>
      <c r="BB12" s="95">
        <f>BG7</f>
        <v>123.2</v>
      </c>
      <c r="BC12" s="95">
        <f>BH7</f>
        <v>134.69999999999999</v>
      </c>
      <c r="BD12" s="84"/>
      <c r="BE12" s="84"/>
      <c r="BF12" s="84"/>
      <c r="BG12" s="84"/>
      <c r="BH12" s="84"/>
      <c r="BI12" s="94" t="s">
        <v>169</v>
      </c>
      <c r="BJ12" s="95">
        <f>BO7</f>
        <v>255.4</v>
      </c>
      <c r="BK12" s="95">
        <f>BP7</f>
        <v>269.8</v>
      </c>
      <c r="BL12" s="95">
        <f>BQ7</f>
        <v>247.9</v>
      </c>
      <c r="BM12" s="95">
        <f>BR7</f>
        <v>240.1</v>
      </c>
      <c r="BN12" s="95">
        <f>BS7</f>
        <v>255.5</v>
      </c>
      <c r="BO12" s="84"/>
      <c r="BP12" s="84"/>
      <c r="BQ12" s="84"/>
      <c r="BR12" s="84"/>
      <c r="BS12" s="84"/>
      <c r="BT12" s="94" t="s">
        <v>170</v>
      </c>
      <c r="BU12" s="95" t="str">
        <f>BZ7</f>
        <v>-</v>
      </c>
      <c r="BV12" s="95" t="str">
        <f>CA7</f>
        <v>-</v>
      </c>
      <c r="BW12" s="95" t="str">
        <f>CB7</f>
        <v>-</v>
      </c>
      <c r="BX12" s="95" t="str">
        <f>CC7</f>
        <v>-</v>
      </c>
      <c r="BY12" s="95" t="str">
        <f>CD7</f>
        <v>-</v>
      </c>
      <c r="BZ12" s="84"/>
      <c r="CA12" s="84"/>
      <c r="CB12" s="84"/>
      <c r="CC12" s="84"/>
      <c r="CD12" s="84"/>
      <c r="CE12" s="94" t="s">
        <v>171</v>
      </c>
      <c r="CF12" s="95">
        <f>CK7</f>
        <v>18815.8</v>
      </c>
      <c r="CG12" s="95">
        <f>CL7</f>
        <v>22847.9</v>
      </c>
      <c r="CH12" s="95">
        <f>CM7</f>
        <v>19199</v>
      </c>
      <c r="CI12" s="95">
        <f>CN7</f>
        <v>19830.400000000001</v>
      </c>
      <c r="CJ12" s="95">
        <f>CO7</f>
        <v>19066.3</v>
      </c>
      <c r="CK12" s="84"/>
      <c r="CL12" s="84"/>
      <c r="CM12" s="84"/>
      <c r="CN12" s="84"/>
      <c r="CO12" s="94" t="s">
        <v>172</v>
      </c>
      <c r="CP12" s="96">
        <f>CU7</f>
        <v>37685</v>
      </c>
      <c r="CQ12" s="96">
        <f>CV7</f>
        <v>2390</v>
      </c>
      <c r="CR12" s="96">
        <f>CW7</f>
        <v>32739</v>
      </c>
      <c r="CS12" s="96">
        <f>CX7</f>
        <v>34140</v>
      </c>
      <c r="CT12" s="96">
        <f>CY7</f>
        <v>33434</v>
      </c>
      <c r="CU12" s="84"/>
      <c r="CV12" s="84"/>
      <c r="CW12" s="84"/>
      <c r="CX12" s="84"/>
      <c r="CY12" s="84"/>
      <c r="CZ12" s="94" t="s">
        <v>173</v>
      </c>
      <c r="DA12" s="95">
        <f>DF7</f>
        <v>32.4</v>
      </c>
      <c r="DB12" s="95">
        <f>DG7</f>
        <v>36.4</v>
      </c>
      <c r="DC12" s="95">
        <f>DH7</f>
        <v>31.6</v>
      </c>
      <c r="DD12" s="95">
        <f>DI7</f>
        <v>31.6</v>
      </c>
      <c r="DE12" s="95">
        <f>DJ7</f>
        <v>30.1</v>
      </c>
      <c r="DF12" s="84"/>
      <c r="DG12" s="84"/>
      <c r="DH12" s="84"/>
      <c r="DI12" s="84"/>
      <c r="DJ12" s="94" t="s">
        <v>174</v>
      </c>
      <c r="DK12" s="95">
        <f>DP7</f>
        <v>10.1</v>
      </c>
      <c r="DL12" s="95">
        <f>DQ7</f>
        <v>8.3000000000000007</v>
      </c>
      <c r="DM12" s="95">
        <f>DR7</f>
        <v>7.1</v>
      </c>
      <c r="DN12" s="95">
        <f>DS7</f>
        <v>7.3</v>
      </c>
      <c r="DO12" s="95">
        <f>DT7</f>
        <v>5.4</v>
      </c>
      <c r="DP12" s="84"/>
      <c r="DQ12" s="84"/>
      <c r="DR12" s="84"/>
      <c r="DS12" s="84"/>
      <c r="DT12" s="94" t="s">
        <v>175</v>
      </c>
      <c r="DU12" s="95">
        <f>DZ7</f>
        <v>106.3</v>
      </c>
      <c r="DV12" s="95">
        <f>EA7</f>
        <v>110.5</v>
      </c>
      <c r="DW12" s="95">
        <f>EB7</f>
        <v>156.5</v>
      </c>
      <c r="DX12" s="95">
        <f>EC7</f>
        <v>157.6</v>
      </c>
      <c r="DY12" s="95">
        <f>ED7</f>
        <v>173.7</v>
      </c>
      <c r="DZ12" s="84"/>
      <c r="EA12" s="84"/>
      <c r="EB12" s="84"/>
      <c r="EC12" s="84"/>
      <c r="ED12" s="94" t="s">
        <v>176</v>
      </c>
      <c r="EE12" s="95" t="str">
        <f>EJ7</f>
        <v>-</v>
      </c>
      <c r="EF12" s="95" t="str">
        <f>EK7</f>
        <v>-</v>
      </c>
      <c r="EG12" s="95" t="str">
        <f>EL7</f>
        <v>-</v>
      </c>
      <c r="EH12" s="95" t="str">
        <f>EM7</f>
        <v>-</v>
      </c>
      <c r="EI12" s="95" t="str">
        <f>EN7</f>
        <v>-</v>
      </c>
      <c r="EJ12" s="84"/>
      <c r="EK12" s="84"/>
      <c r="EL12" s="84"/>
      <c r="EM12" s="84"/>
      <c r="EN12" s="94" t="s">
        <v>176</v>
      </c>
      <c r="EO12" s="95">
        <f>ET7</f>
        <v>71</v>
      </c>
      <c r="EP12" s="95">
        <f>EU7</f>
        <v>74.2</v>
      </c>
      <c r="EQ12" s="95">
        <f>EV7</f>
        <v>86.8</v>
      </c>
      <c r="ER12" s="95">
        <f>EW7</f>
        <v>82.8</v>
      </c>
      <c r="ES12" s="95">
        <f>EX7</f>
        <v>82.6</v>
      </c>
      <c r="ET12" s="84"/>
      <c r="EU12" s="84"/>
      <c r="EV12" s="84"/>
      <c r="EW12" s="84"/>
      <c r="EX12" s="84"/>
      <c r="EY12" s="94" t="s">
        <v>176</v>
      </c>
      <c r="EZ12" s="95" t="str">
        <f>IF($EZ$8,FE7,"-")</f>
        <v>-</v>
      </c>
      <c r="FA12" s="95" t="str">
        <f>IF($EZ$8,FF7,"-")</f>
        <v>-</v>
      </c>
      <c r="FB12" s="95" t="str">
        <f>IF($EZ$8,FG7,"-")</f>
        <v>-</v>
      </c>
      <c r="FC12" s="95" t="str">
        <f>IF($EZ$8,FH7,"-")</f>
        <v>-</v>
      </c>
      <c r="FD12" s="95" t="str">
        <f>IF($EZ$8,FI7,"-")</f>
        <v>-</v>
      </c>
      <c r="FE12" s="84"/>
      <c r="FF12" s="84"/>
      <c r="FG12" s="84"/>
      <c r="FH12" s="84"/>
      <c r="FI12" s="94" t="s">
        <v>177</v>
      </c>
      <c r="FJ12" s="95" t="str">
        <f>IF($FJ$8,FO7,"-")</f>
        <v>-</v>
      </c>
      <c r="FK12" s="95" t="str">
        <f>IF($FJ$8,FP7,"-")</f>
        <v>-</v>
      </c>
      <c r="FL12" s="95" t="str">
        <f>IF($FJ$8,FQ7,"-")</f>
        <v>-</v>
      </c>
      <c r="FM12" s="95" t="str">
        <f>IF($FJ$8,FR7,"-")</f>
        <v>-</v>
      </c>
      <c r="FN12" s="95" t="str">
        <f>IF($FJ$8,FS7,"-")</f>
        <v>-</v>
      </c>
      <c r="FO12" s="84"/>
      <c r="FP12" s="84"/>
      <c r="FQ12" s="84"/>
      <c r="FR12" s="84"/>
      <c r="FS12" s="94" t="s">
        <v>178</v>
      </c>
      <c r="FT12" s="95" t="str">
        <f>IF($FT$8,FY7,"-")</f>
        <v>-</v>
      </c>
      <c r="FU12" s="95" t="str">
        <f>IF($FT$8,FZ7,"-")</f>
        <v>-</v>
      </c>
      <c r="FV12" s="95" t="str">
        <f>IF($FT$8,GA7,"-")</f>
        <v>-</v>
      </c>
      <c r="FW12" s="95" t="str">
        <f>IF($FT$8,GB7,"-")</f>
        <v>-</v>
      </c>
      <c r="FX12" s="95" t="str">
        <f>IF($FT$8,GC7,"-")</f>
        <v>-</v>
      </c>
      <c r="FY12" s="84"/>
      <c r="FZ12" s="84"/>
      <c r="GA12" s="84"/>
      <c r="GB12" s="84"/>
      <c r="GC12" s="94" t="s">
        <v>177</v>
      </c>
      <c r="GD12" s="95" t="str">
        <f>IF($GD$8,GI7,"-")</f>
        <v>-</v>
      </c>
      <c r="GE12" s="95" t="str">
        <f>IF($GD$8,GJ7,"-")</f>
        <v>-</v>
      </c>
      <c r="GF12" s="95" t="str">
        <f>IF($GD$8,GK7,"-")</f>
        <v>-</v>
      </c>
      <c r="GG12" s="95" t="str">
        <f>IF($GD$8,GL7,"-")</f>
        <v>-</v>
      </c>
      <c r="GH12" s="95" t="str">
        <f>IF($GD$8,GM7,"-")</f>
        <v>-</v>
      </c>
      <c r="GI12" s="84"/>
      <c r="GJ12" s="84"/>
      <c r="GK12" s="84"/>
      <c r="GL12" s="84"/>
      <c r="GM12" s="94" t="s">
        <v>178</v>
      </c>
      <c r="GN12" s="95" t="str">
        <f>IF($GN$8,GS7,"-")</f>
        <v>-</v>
      </c>
      <c r="GO12" s="95" t="str">
        <f>IF($GN$8,GT7,"-")</f>
        <v>-</v>
      </c>
      <c r="GP12" s="95" t="str">
        <f>IF($GN$8,GU7,"-")</f>
        <v>-</v>
      </c>
      <c r="GQ12" s="95" t="str">
        <f>IF($GN$8,GV7,"-")</f>
        <v>-</v>
      </c>
      <c r="GR12" s="95" t="str">
        <f>IF($GN$8,GW7,"-")</f>
        <v>-</v>
      </c>
      <c r="GS12" s="84"/>
      <c r="GT12" s="84"/>
      <c r="GU12" s="84"/>
      <c r="GV12" s="84"/>
      <c r="GW12" s="84"/>
      <c r="GX12" s="94" t="s">
        <v>178</v>
      </c>
      <c r="GY12" s="95" t="str">
        <f>IF($GY$8,HD7,"-")</f>
        <v>-</v>
      </c>
      <c r="GZ12" s="95" t="str">
        <f>IF($GY$8,HE7,"-")</f>
        <v>-</v>
      </c>
      <c r="HA12" s="95" t="str">
        <f>IF($GY$8,HF7,"-")</f>
        <v>-</v>
      </c>
      <c r="HB12" s="95" t="str">
        <f>IF($GY$8,HG7,"-")</f>
        <v>-</v>
      </c>
      <c r="HC12" s="95" t="str">
        <f>IF($GY$8,HH7,"-")</f>
        <v>-</v>
      </c>
      <c r="HD12" s="84"/>
      <c r="HE12" s="84"/>
      <c r="HF12" s="84"/>
      <c r="HG12" s="84"/>
      <c r="HH12" s="94" t="s">
        <v>178</v>
      </c>
      <c r="HI12" s="95" t="str">
        <f>IF($HI$8,HN7,"-")</f>
        <v>-</v>
      </c>
      <c r="HJ12" s="95" t="str">
        <f>IF($HI$8,HO7,"-")</f>
        <v>-</v>
      </c>
      <c r="HK12" s="95" t="str">
        <f>IF($HI$8,HP7,"-")</f>
        <v>-</v>
      </c>
      <c r="HL12" s="95" t="str">
        <f>IF($HI$8,HQ7,"-")</f>
        <v>-</v>
      </c>
      <c r="HM12" s="95" t="str">
        <f>IF($HI$8,HR7,"-")</f>
        <v>-</v>
      </c>
      <c r="HN12" s="84"/>
      <c r="HO12" s="84"/>
      <c r="HP12" s="84"/>
      <c r="HQ12" s="84"/>
      <c r="HR12" s="94" t="s">
        <v>178</v>
      </c>
      <c r="HS12" s="95" t="str">
        <f>IF($HS$8,HX7,"-")</f>
        <v>-</v>
      </c>
      <c r="HT12" s="95" t="str">
        <f>IF($HS$8,HY7,"-")</f>
        <v>-</v>
      </c>
      <c r="HU12" s="95" t="str">
        <f>IF($HS$8,HZ7,"-")</f>
        <v>-</v>
      </c>
      <c r="HV12" s="95" t="str">
        <f>IF($HS$8,IA7,"-")</f>
        <v>-</v>
      </c>
      <c r="HW12" s="95" t="str">
        <f>IF($HS$8,IB7,"-")</f>
        <v>-</v>
      </c>
      <c r="HX12" s="84"/>
      <c r="HY12" s="84"/>
      <c r="HZ12" s="84"/>
      <c r="IA12" s="84"/>
      <c r="IB12" s="94" t="s">
        <v>178</v>
      </c>
      <c r="IC12" s="95" t="str">
        <f>IF($IC$8,IH7,"-")</f>
        <v>-</v>
      </c>
      <c r="ID12" s="95" t="str">
        <f>IF($IC$8,II7,"-")</f>
        <v>-</v>
      </c>
      <c r="IE12" s="95" t="str">
        <f>IF($IC$8,IJ7,"-")</f>
        <v>-</v>
      </c>
      <c r="IF12" s="95" t="str">
        <f>IF($IC$8,IK7,"-")</f>
        <v>-</v>
      </c>
      <c r="IG12" s="95" t="str">
        <f>IF($IC$8,IL7,"-")</f>
        <v>-</v>
      </c>
      <c r="IH12" s="84"/>
      <c r="II12" s="84"/>
      <c r="IJ12" s="84"/>
      <c r="IK12" s="84"/>
      <c r="IL12" s="94" t="s">
        <v>177</v>
      </c>
      <c r="IM12" s="95" t="str">
        <f>IF($IM$8,IR7,"-")</f>
        <v>-</v>
      </c>
      <c r="IN12" s="95" t="str">
        <f>IF($IM$8,IS7,"-")</f>
        <v>-</v>
      </c>
      <c r="IO12" s="95" t="str">
        <f>IF($IM$8,IT7,"-")</f>
        <v>-</v>
      </c>
      <c r="IP12" s="95" t="str">
        <f>IF($IM$8,IU7,"-")</f>
        <v>-</v>
      </c>
      <c r="IQ12" s="95" t="str">
        <f>IF($IM$8,IV7,"-")</f>
        <v>-</v>
      </c>
      <c r="IR12" s="84"/>
      <c r="IS12" s="84"/>
      <c r="IT12" s="84"/>
      <c r="IU12" s="84"/>
      <c r="IV12" s="84"/>
      <c r="IW12" s="94" t="s">
        <v>176</v>
      </c>
      <c r="IX12" s="95">
        <f>IF($IX$8,JC7,"-")</f>
        <v>13.7</v>
      </c>
      <c r="IY12" s="95">
        <f>IF($IX$8,JD7,"-")</f>
        <v>16.5</v>
      </c>
      <c r="IZ12" s="95">
        <f>IF($IX$8,JE7,"-")</f>
        <v>15</v>
      </c>
      <c r="JA12" s="95">
        <f>IF($IX$8,JF7,"-")</f>
        <v>12.8</v>
      </c>
      <c r="JB12" s="95">
        <f>IF($IX$8,JG7,"-")</f>
        <v>11.1</v>
      </c>
      <c r="JC12" s="84"/>
      <c r="JD12" s="84"/>
      <c r="JE12" s="84"/>
      <c r="JF12" s="84"/>
      <c r="JG12" s="94" t="s">
        <v>176</v>
      </c>
      <c r="JH12" s="95">
        <f>IF($JH$8,JM7,"-")</f>
        <v>40</v>
      </c>
      <c r="JI12" s="95">
        <f>IF($JH$8,JN7,"-")</f>
        <v>39.700000000000003</v>
      </c>
      <c r="JJ12" s="95">
        <f>IF($JH$8,JO7,"-")</f>
        <v>37.5</v>
      </c>
      <c r="JK12" s="95">
        <f>IF($JH$8,JP7,"-")</f>
        <v>37.299999999999997</v>
      </c>
      <c r="JL12" s="95">
        <f>IF($JH$8,JQ7,"-")</f>
        <v>26</v>
      </c>
      <c r="JM12" s="84"/>
      <c r="JN12" s="84"/>
      <c r="JO12" s="84"/>
      <c r="JP12" s="84"/>
      <c r="JQ12" s="94" t="s">
        <v>176</v>
      </c>
      <c r="JR12" s="95">
        <f>IF($JR$8,JW7,"-")</f>
        <v>102.9</v>
      </c>
      <c r="JS12" s="95">
        <f>IF($JR$8,JX7,"-")</f>
        <v>51.8</v>
      </c>
      <c r="JT12" s="95">
        <f>IF($JR$8,JY7,"-")</f>
        <v>34.200000000000003</v>
      </c>
      <c r="JU12" s="95">
        <f>IF($JR$8,JZ7,"-")</f>
        <v>85.9</v>
      </c>
      <c r="JV12" s="95">
        <f>IF($JR$8,KA7,"-")</f>
        <v>409.1</v>
      </c>
      <c r="JW12" s="84"/>
      <c r="JX12" s="84"/>
      <c r="JY12" s="84"/>
      <c r="JZ12" s="84"/>
      <c r="KA12" s="94" t="s">
        <v>178</v>
      </c>
      <c r="KB12" s="95" t="str">
        <f>IF($KB$8,KG7,"-")</f>
        <v>-</v>
      </c>
      <c r="KC12" s="95" t="str">
        <f>IF($KB$8,KH7,"-")</f>
        <v>-</v>
      </c>
      <c r="KD12" s="95" t="str">
        <f>IF($KB$8,KI7,"-")</f>
        <v>-</v>
      </c>
      <c r="KE12" s="95" t="str">
        <f>IF($KB$8,KJ7,"-")</f>
        <v>-</v>
      </c>
      <c r="KF12" s="95" t="str">
        <f>IF($KB$8,KK7,"-")</f>
        <v>-</v>
      </c>
      <c r="KG12" s="84"/>
      <c r="KH12" s="84"/>
      <c r="KI12" s="84"/>
      <c r="KJ12" s="84"/>
      <c r="KK12" s="94" t="s">
        <v>176</v>
      </c>
      <c r="KL12" s="95">
        <f>IF($KL$8,KQ7,"-")</f>
        <v>96</v>
      </c>
      <c r="KM12" s="95">
        <f>IF($KL$8,KR7,"-")</f>
        <v>97.5</v>
      </c>
      <c r="KN12" s="95">
        <f>IF($KL$8,KS7,"-")</f>
        <v>96.6</v>
      </c>
      <c r="KO12" s="95">
        <f>IF($KL$8,KT7,"-")</f>
        <v>84</v>
      </c>
      <c r="KP12" s="95">
        <f>IF($KL$8,KU7,"-")</f>
        <v>95.9</v>
      </c>
      <c r="KQ12" s="84"/>
      <c r="KR12" s="84"/>
      <c r="KS12" s="84"/>
      <c r="KT12" s="84"/>
      <c r="KU12" s="84"/>
      <c r="KV12" s="94" t="s">
        <v>179</v>
      </c>
      <c r="KW12" s="95" t="str">
        <f>IF($KW$8,LB7,"-")</f>
        <v>-</v>
      </c>
      <c r="KX12" s="95" t="str">
        <f>IF($KW$8,LC7,"-")</f>
        <v>-</v>
      </c>
      <c r="KY12" s="95" t="str">
        <f>IF($KW$8,LD7,"-")</f>
        <v>-</v>
      </c>
      <c r="KZ12" s="95" t="str">
        <f>IF($KW$8,LE7,"-")</f>
        <v>-</v>
      </c>
      <c r="LA12" s="95" t="str">
        <f>IF($KW$8,LF7,"-")</f>
        <v>-</v>
      </c>
      <c r="LB12" s="84"/>
      <c r="LC12" s="84"/>
      <c r="LD12" s="84"/>
      <c r="LE12" s="84"/>
      <c r="LF12" s="94" t="s">
        <v>178</v>
      </c>
      <c r="LG12" s="95" t="str">
        <f>IF($LG$8,LL7,"-")</f>
        <v>-</v>
      </c>
      <c r="LH12" s="95" t="str">
        <f>IF($LG$8,LM7,"-")</f>
        <v>-</v>
      </c>
      <c r="LI12" s="95" t="str">
        <f>IF($LG$8,LN7,"-")</f>
        <v>-</v>
      </c>
      <c r="LJ12" s="95" t="str">
        <f>IF($LG$8,LO7,"-")</f>
        <v>-</v>
      </c>
      <c r="LK12" s="95" t="str">
        <f>IF($LG$8,LP7,"-")</f>
        <v>-</v>
      </c>
      <c r="LL12" s="84"/>
      <c r="LM12" s="84"/>
      <c r="LN12" s="84"/>
      <c r="LO12" s="84"/>
      <c r="LP12" s="94" t="s">
        <v>178</v>
      </c>
      <c r="LQ12" s="95" t="str">
        <f>IF($LQ$8,LV7,"-")</f>
        <v>-</v>
      </c>
      <c r="LR12" s="95" t="str">
        <f>IF($LQ$8,LW7,"-")</f>
        <v>-</v>
      </c>
      <c r="LS12" s="95" t="str">
        <f>IF($LQ$8,LX7,"-")</f>
        <v>-</v>
      </c>
      <c r="LT12" s="95" t="str">
        <f>IF($LQ$8,LY7,"-")</f>
        <v>-</v>
      </c>
      <c r="LU12" s="95" t="str">
        <f>IF($LQ$8,LZ7,"-")</f>
        <v>-</v>
      </c>
      <c r="LV12" s="84"/>
      <c r="LW12" s="84"/>
      <c r="LX12" s="84"/>
      <c r="LY12" s="84"/>
      <c r="LZ12" s="94" t="s">
        <v>179</v>
      </c>
      <c r="MA12" s="95" t="str">
        <f>IF($MA$8,MF7,"-")</f>
        <v>-</v>
      </c>
      <c r="MB12" s="95" t="str">
        <f>IF($MA$8,MG7,"-")</f>
        <v>-</v>
      </c>
      <c r="MC12" s="95" t="str">
        <f>IF($MA$8,MH7,"-")</f>
        <v>-</v>
      </c>
      <c r="MD12" s="95" t="str">
        <f>IF($MA$8,MI7,"-")</f>
        <v>-</v>
      </c>
      <c r="ME12" s="95" t="str">
        <f>IF($MA$8,MJ7,"-")</f>
        <v>-</v>
      </c>
      <c r="MF12" s="84"/>
      <c r="MG12" s="84"/>
      <c r="MH12" s="84"/>
      <c r="MI12" s="84"/>
      <c r="MJ12" s="94" t="s">
        <v>178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180</v>
      </c>
      <c r="AY13" s="95">
        <f>$BI$7</f>
        <v>100</v>
      </c>
      <c r="AZ13" s="95">
        <f>$BI$7</f>
        <v>100</v>
      </c>
      <c r="BA13" s="95">
        <f>$BI$7</f>
        <v>100</v>
      </c>
      <c r="BB13" s="95">
        <f>$BI$7</f>
        <v>100</v>
      </c>
      <c r="BC13" s="95">
        <f>$BI$7</f>
        <v>100</v>
      </c>
      <c r="BD13" s="84"/>
      <c r="BE13" s="84"/>
      <c r="BF13" s="84"/>
      <c r="BG13" s="84"/>
      <c r="BH13" s="84"/>
      <c r="BI13" s="94" t="s">
        <v>180</v>
      </c>
      <c r="BJ13" s="95">
        <f>$BT$7</f>
        <v>100</v>
      </c>
      <c r="BK13" s="95">
        <f>$BT$7</f>
        <v>100</v>
      </c>
      <c r="BL13" s="95">
        <f>$BT$7</f>
        <v>100</v>
      </c>
      <c r="BM13" s="95">
        <f>$BT$7</f>
        <v>100</v>
      </c>
      <c r="BN13" s="95">
        <f>$BT$7</f>
        <v>100</v>
      </c>
      <c r="BO13" s="84"/>
      <c r="BP13" s="84"/>
      <c r="BQ13" s="84"/>
      <c r="BR13" s="84"/>
      <c r="BS13" s="84"/>
      <c r="BT13" s="94" t="s">
        <v>180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181</v>
      </c>
      <c r="C14" s="99"/>
      <c r="D14" s="100"/>
      <c r="E14" s="99"/>
      <c r="F14" s="197" t="s">
        <v>182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183</v>
      </c>
      <c r="C15" s="196"/>
      <c r="D15" s="100"/>
      <c r="E15" s="97">
        <v>1</v>
      </c>
      <c r="F15" s="196" t="s">
        <v>184</v>
      </c>
      <c r="G15" s="196"/>
      <c r="H15" s="102" t="s">
        <v>185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186</v>
      </c>
      <c r="AY15" s="103"/>
      <c r="AZ15" s="103"/>
      <c r="BA15" s="103"/>
      <c r="BB15" s="103"/>
      <c r="BC15" s="103"/>
      <c r="BD15" s="100"/>
      <c r="BE15" s="100"/>
      <c r="BF15" s="100"/>
      <c r="BG15" s="100"/>
      <c r="BH15" s="100"/>
      <c r="BI15" s="101" t="s">
        <v>186</v>
      </c>
      <c r="BJ15" s="103"/>
      <c r="BK15" s="103"/>
      <c r="BL15" s="103"/>
      <c r="BM15" s="103"/>
      <c r="BN15" s="103"/>
      <c r="BO15" s="100"/>
      <c r="BP15" s="100"/>
      <c r="BQ15" s="100"/>
      <c r="BR15" s="100"/>
      <c r="BS15" s="100"/>
      <c r="BT15" s="101" t="s">
        <v>186</v>
      </c>
      <c r="BU15" s="103"/>
      <c r="BV15" s="103"/>
      <c r="BW15" s="103"/>
      <c r="BX15" s="103"/>
      <c r="BY15" s="103"/>
      <c r="BZ15" s="100"/>
      <c r="CA15" s="100"/>
      <c r="CB15" s="100"/>
      <c r="CC15" s="100"/>
      <c r="CD15" s="100"/>
      <c r="CE15" s="101" t="s">
        <v>186</v>
      </c>
      <c r="CF15" s="103"/>
      <c r="CG15" s="103"/>
      <c r="CH15" s="103"/>
      <c r="CI15" s="103"/>
      <c r="CJ15" s="103"/>
      <c r="CK15" s="100"/>
      <c r="CL15" s="100"/>
      <c r="CM15" s="100"/>
      <c r="CN15" s="100"/>
      <c r="CO15" s="101" t="s">
        <v>186</v>
      </c>
      <c r="CP15" s="103"/>
      <c r="CQ15" s="103"/>
      <c r="CR15" s="103"/>
      <c r="CS15" s="103"/>
      <c r="CT15" s="103"/>
      <c r="CU15" s="100"/>
      <c r="CV15" s="100"/>
      <c r="CW15" s="100"/>
      <c r="CX15" s="100"/>
      <c r="CY15" s="100"/>
      <c r="CZ15" s="101" t="s">
        <v>186</v>
      </c>
      <c r="DA15" s="103"/>
      <c r="DB15" s="103"/>
      <c r="DC15" s="103"/>
      <c r="DD15" s="103"/>
      <c r="DE15" s="103"/>
      <c r="DF15" s="100"/>
      <c r="DG15" s="100"/>
      <c r="DH15" s="100"/>
      <c r="DI15" s="100"/>
      <c r="DJ15" s="101" t="s">
        <v>186</v>
      </c>
      <c r="DK15" s="103"/>
      <c r="DL15" s="103"/>
      <c r="DM15" s="103"/>
      <c r="DN15" s="103"/>
      <c r="DO15" s="103"/>
      <c r="DP15" s="100"/>
      <c r="DQ15" s="100"/>
      <c r="DR15" s="100"/>
      <c r="DS15" s="100"/>
      <c r="DT15" s="101" t="s">
        <v>186</v>
      </c>
      <c r="DU15" s="103"/>
      <c r="DV15" s="103"/>
      <c r="DW15" s="103"/>
      <c r="DX15" s="103"/>
      <c r="DY15" s="103"/>
      <c r="DZ15" s="100"/>
      <c r="EA15" s="100"/>
      <c r="EB15" s="100"/>
      <c r="EC15" s="100"/>
      <c r="ED15" s="101" t="s">
        <v>186</v>
      </c>
      <c r="EE15" s="103"/>
      <c r="EF15" s="103"/>
      <c r="EG15" s="103"/>
      <c r="EH15" s="103"/>
      <c r="EI15" s="103"/>
      <c r="EJ15" s="100"/>
      <c r="EK15" s="100"/>
      <c r="EL15" s="100"/>
      <c r="EM15" s="100"/>
      <c r="EN15" s="101" t="s">
        <v>186</v>
      </c>
      <c r="EO15" s="103"/>
      <c r="EP15" s="103"/>
      <c r="EQ15" s="103"/>
      <c r="ER15" s="103"/>
      <c r="ES15" s="103"/>
      <c r="ET15" s="100"/>
      <c r="EU15" s="100"/>
      <c r="EV15" s="100"/>
      <c r="EW15" s="100"/>
      <c r="EX15" s="100"/>
      <c r="EY15" s="101" t="s">
        <v>186</v>
      </c>
      <c r="EZ15" s="103"/>
      <c r="FA15" s="103"/>
      <c r="FB15" s="103"/>
      <c r="FC15" s="103"/>
      <c r="FD15" s="103"/>
      <c r="FE15" s="100"/>
      <c r="FF15" s="100"/>
      <c r="FG15" s="100"/>
      <c r="FH15" s="100"/>
      <c r="FI15" s="101" t="s">
        <v>186</v>
      </c>
      <c r="FJ15" s="103"/>
      <c r="FK15" s="103"/>
      <c r="FL15" s="103"/>
      <c r="FM15" s="103"/>
      <c r="FN15" s="103"/>
      <c r="FO15" s="100"/>
      <c r="FP15" s="100"/>
      <c r="FQ15" s="100"/>
      <c r="FR15" s="100"/>
      <c r="FS15" s="101" t="s">
        <v>186</v>
      </c>
      <c r="FT15" s="103"/>
      <c r="FU15" s="103"/>
      <c r="FV15" s="103"/>
      <c r="FW15" s="103"/>
      <c r="FX15" s="103"/>
      <c r="FY15" s="100"/>
      <c r="FZ15" s="100"/>
      <c r="GA15" s="100"/>
      <c r="GB15" s="100"/>
      <c r="GC15" s="101" t="s">
        <v>186</v>
      </c>
      <c r="GD15" s="103"/>
      <c r="GE15" s="103"/>
      <c r="GF15" s="103"/>
      <c r="GG15" s="103"/>
      <c r="GH15" s="103"/>
      <c r="GI15" s="100"/>
      <c r="GJ15" s="100"/>
      <c r="GK15" s="100"/>
      <c r="GL15" s="100"/>
      <c r="GM15" s="101" t="s">
        <v>186</v>
      </c>
      <c r="GN15" s="103"/>
      <c r="GO15" s="103"/>
      <c r="GP15" s="103"/>
      <c r="GQ15" s="103"/>
      <c r="GR15" s="103"/>
      <c r="GS15" s="100"/>
      <c r="GT15" s="100"/>
      <c r="GU15" s="100"/>
      <c r="GV15" s="100"/>
      <c r="GW15" s="100"/>
      <c r="GX15" s="101" t="s">
        <v>186</v>
      </c>
      <c r="GY15" s="103"/>
      <c r="GZ15" s="103"/>
      <c r="HA15" s="103"/>
      <c r="HB15" s="103"/>
      <c r="HC15" s="103"/>
      <c r="HD15" s="100"/>
      <c r="HE15" s="100"/>
      <c r="HF15" s="100"/>
      <c r="HG15" s="100"/>
      <c r="HH15" s="101" t="s">
        <v>186</v>
      </c>
      <c r="HI15" s="103"/>
      <c r="HJ15" s="103"/>
      <c r="HK15" s="103"/>
      <c r="HL15" s="103"/>
      <c r="HM15" s="103"/>
      <c r="HN15" s="100"/>
      <c r="HO15" s="100"/>
      <c r="HP15" s="100"/>
      <c r="HQ15" s="100"/>
      <c r="HR15" s="101" t="s">
        <v>186</v>
      </c>
      <c r="HS15" s="103"/>
      <c r="HT15" s="103"/>
      <c r="HU15" s="103"/>
      <c r="HV15" s="103"/>
      <c r="HW15" s="103"/>
      <c r="HX15" s="100"/>
      <c r="HY15" s="100"/>
      <c r="HZ15" s="100"/>
      <c r="IA15" s="100"/>
      <c r="IB15" s="101" t="s">
        <v>186</v>
      </c>
      <c r="IC15" s="103"/>
      <c r="ID15" s="103"/>
      <c r="IE15" s="103"/>
      <c r="IF15" s="103"/>
      <c r="IG15" s="103"/>
      <c r="IH15" s="100"/>
      <c r="II15" s="100"/>
      <c r="IJ15" s="100"/>
      <c r="IK15" s="100"/>
      <c r="IL15" s="101" t="s">
        <v>186</v>
      </c>
      <c r="IM15" s="103"/>
      <c r="IN15" s="103"/>
      <c r="IO15" s="103"/>
      <c r="IP15" s="103"/>
      <c r="IQ15" s="103"/>
      <c r="IR15" s="100"/>
      <c r="IS15" s="100"/>
      <c r="IT15" s="100"/>
      <c r="IU15" s="100"/>
      <c r="IV15" s="100"/>
      <c r="IW15" s="101" t="s">
        <v>186</v>
      </c>
      <c r="IX15" s="103"/>
      <c r="IY15" s="103"/>
      <c r="IZ15" s="103"/>
      <c r="JA15" s="103"/>
      <c r="JB15" s="103"/>
      <c r="JC15" s="100"/>
      <c r="JD15" s="100"/>
      <c r="JE15" s="100"/>
      <c r="JF15" s="100"/>
      <c r="JG15" s="101" t="s">
        <v>186</v>
      </c>
      <c r="JH15" s="103"/>
      <c r="JI15" s="103"/>
      <c r="JJ15" s="103"/>
      <c r="JK15" s="103"/>
      <c r="JL15" s="103"/>
      <c r="JM15" s="100"/>
      <c r="JN15" s="100"/>
      <c r="JO15" s="100"/>
      <c r="JP15" s="100"/>
      <c r="JQ15" s="101" t="s">
        <v>186</v>
      </c>
      <c r="JR15" s="103"/>
      <c r="JS15" s="103"/>
      <c r="JT15" s="103"/>
      <c r="JU15" s="103"/>
      <c r="JV15" s="103"/>
      <c r="JW15" s="100"/>
      <c r="JX15" s="100"/>
      <c r="JY15" s="100"/>
      <c r="JZ15" s="100"/>
      <c r="KA15" s="101" t="s">
        <v>186</v>
      </c>
      <c r="KB15" s="103"/>
      <c r="KC15" s="103"/>
      <c r="KD15" s="103"/>
      <c r="KE15" s="103"/>
      <c r="KF15" s="103"/>
      <c r="KG15" s="100"/>
      <c r="KH15" s="100"/>
      <c r="KI15" s="100"/>
      <c r="KJ15" s="100"/>
      <c r="KK15" s="101" t="s">
        <v>186</v>
      </c>
      <c r="KL15" s="103"/>
      <c r="KM15" s="103"/>
      <c r="KN15" s="103"/>
      <c r="KO15" s="103"/>
      <c r="KP15" s="103"/>
      <c r="KQ15" s="100"/>
      <c r="KR15" s="100"/>
      <c r="KS15" s="100"/>
      <c r="KT15" s="100"/>
      <c r="KU15" s="100"/>
      <c r="KV15" s="101" t="s">
        <v>186</v>
      </c>
      <c r="KW15" s="103"/>
      <c r="KX15" s="103"/>
      <c r="KY15" s="103"/>
      <c r="KZ15" s="103"/>
      <c r="LA15" s="103"/>
      <c r="LB15" s="100"/>
      <c r="LC15" s="100"/>
      <c r="LD15" s="100"/>
      <c r="LE15" s="100"/>
      <c r="LF15" s="101" t="s">
        <v>186</v>
      </c>
      <c r="LG15" s="103"/>
      <c r="LH15" s="103"/>
      <c r="LI15" s="103"/>
      <c r="LJ15" s="103"/>
      <c r="LK15" s="103"/>
      <c r="LL15" s="100"/>
      <c r="LM15" s="100"/>
      <c r="LN15" s="100"/>
      <c r="LO15" s="100"/>
      <c r="LP15" s="101" t="s">
        <v>186</v>
      </c>
      <c r="LQ15" s="103"/>
      <c r="LR15" s="103"/>
      <c r="LS15" s="103"/>
      <c r="LT15" s="103"/>
      <c r="LU15" s="103"/>
      <c r="LV15" s="100"/>
      <c r="LW15" s="100"/>
      <c r="LX15" s="100"/>
      <c r="LY15" s="100"/>
      <c r="LZ15" s="101" t="s">
        <v>186</v>
      </c>
      <c r="MA15" s="103"/>
      <c r="MB15" s="103"/>
      <c r="MC15" s="103"/>
      <c r="MD15" s="103"/>
      <c r="ME15" s="103"/>
      <c r="MF15" s="100"/>
      <c r="MG15" s="100"/>
      <c r="MH15" s="100"/>
      <c r="MI15" s="100"/>
      <c r="MJ15" s="101" t="s">
        <v>186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187</v>
      </c>
      <c r="C16" s="196"/>
      <c r="D16" s="100"/>
      <c r="E16" s="97">
        <f>E15+1</f>
        <v>2</v>
      </c>
      <c r="F16" s="196" t="s">
        <v>188</v>
      </c>
      <c r="G16" s="196"/>
      <c r="H16" s="102" t="s">
        <v>189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190</v>
      </c>
      <c r="C17" s="196"/>
      <c r="D17" s="100"/>
      <c r="E17" s="97">
        <f t="shared" ref="E17" si="8">E16+1</f>
        <v>3</v>
      </c>
      <c r="F17" s="196" t="s">
        <v>191</v>
      </c>
      <c r="G17" s="196"/>
      <c r="H17" s="102" t="s">
        <v>192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193</v>
      </c>
      <c r="AY17" s="106">
        <f>IF(AY7="-",NA(),AY7)</f>
        <v>107.5</v>
      </c>
      <c r="AZ17" s="106">
        <f t="shared" ref="AZ17:BC17" si="9">IF(AZ7="-",NA(),AZ7)</f>
        <v>172.9</v>
      </c>
      <c r="BA17" s="106">
        <f t="shared" si="9"/>
        <v>136.6</v>
      </c>
      <c r="BB17" s="106">
        <f t="shared" si="9"/>
        <v>61.4</v>
      </c>
      <c r="BC17" s="106">
        <f t="shared" si="9"/>
        <v>151.80000000000001</v>
      </c>
      <c r="BD17" s="100"/>
      <c r="BE17" s="100"/>
      <c r="BF17" s="100"/>
      <c r="BG17" s="100"/>
      <c r="BH17" s="100"/>
      <c r="BI17" s="105" t="s">
        <v>194</v>
      </c>
      <c r="BJ17" s="106">
        <f>IF(BJ7="-",NA(),BJ7)</f>
        <v>186.3</v>
      </c>
      <c r="BK17" s="106">
        <f t="shared" ref="BK17:BN17" si="10">IF(BK7="-",NA(),BK7)</f>
        <v>262.5</v>
      </c>
      <c r="BL17" s="106">
        <f t="shared" si="10"/>
        <v>98.2</v>
      </c>
      <c r="BM17" s="106">
        <f t="shared" si="10"/>
        <v>63.5</v>
      </c>
      <c r="BN17" s="106">
        <f t="shared" si="10"/>
        <v>147.5</v>
      </c>
      <c r="BO17" s="100"/>
      <c r="BP17" s="100"/>
      <c r="BQ17" s="100"/>
      <c r="BR17" s="100"/>
      <c r="BS17" s="100"/>
      <c r="BT17" s="105" t="s">
        <v>194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194</v>
      </c>
      <c r="CF17" s="106">
        <f>IF(CF7="-",NA(),CF7)</f>
        <v>19748.7</v>
      </c>
      <c r="CG17" s="106">
        <f t="shared" ref="CG17:CJ17" si="12">IF(CG7="-",NA(),CG7)</f>
        <v>14281.1</v>
      </c>
      <c r="CH17" s="106">
        <f t="shared" si="12"/>
        <v>23296.7</v>
      </c>
      <c r="CI17" s="106">
        <f t="shared" si="12"/>
        <v>35231.4</v>
      </c>
      <c r="CJ17" s="106">
        <f t="shared" si="12"/>
        <v>21472.400000000001</v>
      </c>
      <c r="CK17" s="100"/>
      <c r="CL17" s="100"/>
      <c r="CM17" s="100"/>
      <c r="CN17" s="100"/>
      <c r="CO17" s="105" t="s">
        <v>193</v>
      </c>
      <c r="CP17" s="107">
        <f>IF(CP7="-",NA(),CP7)</f>
        <v>20435</v>
      </c>
      <c r="CQ17" s="107">
        <f t="shared" ref="CQ17:CT17" si="13">IF(CQ7="-",NA(),CQ7)</f>
        <v>51368</v>
      </c>
      <c r="CR17" s="107">
        <f t="shared" si="13"/>
        <v>17908</v>
      </c>
      <c r="CS17" s="107">
        <f t="shared" si="13"/>
        <v>-23896</v>
      </c>
      <c r="CT17" s="107">
        <f t="shared" si="13"/>
        <v>30254</v>
      </c>
      <c r="CU17" s="100"/>
      <c r="CV17" s="100"/>
      <c r="CW17" s="100"/>
      <c r="CX17" s="100"/>
      <c r="CY17" s="100"/>
      <c r="CZ17" s="105" t="s">
        <v>194</v>
      </c>
      <c r="DA17" s="106">
        <f>IF(DA7="-",NA(),DA7)</f>
        <v>19.100000000000001</v>
      </c>
      <c r="DB17" s="106">
        <f t="shared" ref="DB17:DE17" si="14">IF(DB7="-",NA(),DB7)</f>
        <v>26</v>
      </c>
      <c r="DC17" s="106">
        <f t="shared" si="14"/>
        <v>16.3</v>
      </c>
      <c r="DD17" s="106">
        <f t="shared" si="14"/>
        <v>13.6</v>
      </c>
      <c r="DE17" s="106">
        <f t="shared" si="14"/>
        <v>20.9</v>
      </c>
      <c r="DF17" s="100"/>
      <c r="DG17" s="100"/>
      <c r="DH17" s="100"/>
      <c r="DI17" s="100"/>
      <c r="DJ17" s="105" t="s">
        <v>195</v>
      </c>
      <c r="DK17" s="106">
        <f>IF(DK7="-",NA(),DK7)</f>
        <v>63.2</v>
      </c>
      <c r="DL17" s="106">
        <f t="shared" ref="DL17:DO17" si="15">IF(DL7="-",NA(),DL7)</f>
        <v>42.5</v>
      </c>
      <c r="DM17" s="106">
        <f t="shared" si="15"/>
        <v>65.8</v>
      </c>
      <c r="DN17" s="106">
        <f t="shared" si="15"/>
        <v>79.900000000000006</v>
      </c>
      <c r="DO17" s="106">
        <f t="shared" si="15"/>
        <v>66.900000000000006</v>
      </c>
      <c r="DP17" s="100"/>
      <c r="DQ17" s="100"/>
      <c r="DR17" s="100"/>
      <c r="DS17" s="100"/>
      <c r="DT17" s="105" t="s">
        <v>193</v>
      </c>
      <c r="DU17" s="106">
        <f>IF(DU7="-",NA(),DU7)</f>
        <v>32.1</v>
      </c>
      <c r="DV17" s="106">
        <f t="shared" ref="DV17:DY17" si="16">IF(DV7="-",NA(),DV7)</f>
        <v>0</v>
      </c>
      <c r="DW17" s="106">
        <f t="shared" si="16"/>
        <v>0</v>
      </c>
      <c r="DX17" s="106">
        <f t="shared" si="16"/>
        <v>0</v>
      </c>
      <c r="DY17" s="106">
        <f t="shared" si="16"/>
        <v>0</v>
      </c>
      <c r="DZ17" s="100"/>
      <c r="EA17" s="100"/>
      <c r="EB17" s="100"/>
      <c r="EC17" s="100"/>
      <c r="ED17" s="105" t="s">
        <v>195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195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195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193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193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194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194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195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194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194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195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194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194</v>
      </c>
      <c r="IX17" s="106">
        <f>IF(IX7="-",NA(),IX7)</f>
        <v>19.100000000000001</v>
      </c>
      <c r="IY17" s="106">
        <f t="shared" ref="IY17:JB17" si="29">IF(IY7="-",NA(),IY7)</f>
        <v>26</v>
      </c>
      <c r="IZ17" s="106">
        <f t="shared" si="29"/>
        <v>16.3</v>
      </c>
      <c r="JA17" s="106">
        <f t="shared" si="29"/>
        <v>13.6</v>
      </c>
      <c r="JB17" s="106">
        <f t="shared" si="29"/>
        <v>20.9</v>
      </c>
      <c r="JC17" s="100"/>
      <c r="JD17" s="100"/>
      <c r="JE17" s="100"/>
      <c r="JF17" s="100"/>
      <c r="JG17" s="105" t="s">
        <v>194</v>
      </c>
      <c r="JH17" s="106">
        <f>IF(JH7="-",NA(),JH7)</f>
        <v>63.2</v>
      </c>
      <c r="JI17" s="106">
        <f t="shared" ref="JI17:JL17" si="30">IF(JI7="-",NA(),JI7)</f>
        <v>42.5</v>
      </c>
      <c r="JJ17" s="106">
        <f t="shared" si="30"/>
        <v>65.8</v>
      </c>
      <c r="JK17" s="106">
        <f t="shared" si="30"/>
        <v>79.900000000000006</v>
      </c>
      <c r="JL17" s="106">
        <f t="shared" si="30"/>
        <v>66.900000000000006</v>
      </c>
      <c r="JM17" s="100"/>
      <c r="JN17" s="100"/>
      <c r="JO17" s="100"/>
      <c r="JP17" s="100"/>
      <c r="JQ17" s="105" t="s">
        <v>195</v>
      </c>
      <c r="JR17" s="106">
        <f>IF(JR7="-",NA(),JR7)</f>
        <v>32.1</v>
      </c>
      <c r="JS17" s="106">
        <f t="shared" ref="JS17:JV17" si="31">IF(JS7="-",NA(),JS7)</f>
        <v>0</v>
      </c>
      <c r="JT17" s="106">
        <f t="shared" si="31"/>
        <v>0</v>
      </c>
      <c r="JU17" s="106">
        <f t="shared" si="31"/>
        <v>0</v>
      </c>
      <c r="JV17" s="106">
        <f t="shared" si="31"/>
        <v>0</v>
      </c>
      <c r="JW17" s="100"/>
      <c r="JX17" s="100"/>
      <c r="JY17" s="100"/>
      <c r="JZ17" s="100"/>
      <c r="KA17" s="105" t="s">
        <v>194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195</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194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195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193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194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194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196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197</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197</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197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198</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197</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198</v>
      </c>
      <c r="DA18" s="106">
        <f>IF(DF7="-",NA(),DF7)</f>
        <v>32.4</v>
      </c>
      <c r="DB18" s="106">
        <f t="shared" ref="DB18:DE18" si="44">IF(DG7="-",NA(),DG7)</f>
        <v>36.4</v>
      </c>
      <c r="DC18" s="106">
        <f t="shared" si="44"/>
        <v>31.6</v>
      </c>
      <c r="DD18" s="106">
        <f t="shared" si="44"/>
        <v>31.6</v>
      </c>
      <c r="DE18" s="106">
        <f t="shared" si="44"/>
        <v>30.1</v>
      </c>
      <c r="DF18" s="100"/>
      <c r="DG18" s="100"/>
      <c r="DH18" s="100"/>
      <c r="DI18" s="100"/>
      <c r="DJ18" s="105" t="s">
        <v>198</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198</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197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199</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198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199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197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199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197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199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199</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197</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197</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198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197</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198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199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198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199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200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180</v>
      </c>
      <c r="AY19" s="106">
        <f>$BI$7</f>
        <v>100</v>
      </c>
      <c r="AZ19" s="106">
        <f t="shared" ref="AZ19:BC19" si="49">$BI$7</f>
        <v>100</v>
      </c>
      <c r="BA19" s="106">
        <f t="shared" si="49"/>
        <v>100</v>
      </c>
      <c r="BB19" s="106">
        <f t="shared" si="49"/>
        <v>100</v>
      </c>
      <c r="BC19" s="106">
        <f t="shared" si="49"/>
        <v>100</v>
      </c>
      <c r="BD19" s="100"/>
      <c r="BE19" s="100"/>
      <c r="BF19" s="100"/>
      <c r="BG19" s="100"/>
      <c r="BH19" s="100"/>
      <c r="BI19" s="108" t="s">
        <v>180</v>
      </c>
      <c r="BJ19" s="106">
        <f>$BT$7</f>
        <v>100</v>
      </c>
      <c r="BK19" s="106">
        <f>$BT$7</f>
        <v>100</v>
      </c>
      <c r="BL19" s="106">
        <f>$BT$7</f>
        <v>100</v>
      </c>
      <c r="BM19" s="106">
        <f>$BT$7</f>
        <v>100</v>
      </c>
      <c r="BN19" s="106">
        <f>$BT$7</f>
        <v>100</v>
      </c>
      <c r="BO19" s="100"/>
      <c r="BP19" s="100"/>
      <c r="BQ19" s="100"/>
      <c r="BR19" s="100"/>
      <c r="BS19" s="100"/>
      <c r="BT19" s="108" t="s">
        <v>180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201</v>
      </c>
      <c r="C20" s="196"/>
      <c r="D20" s="100"/>
    </row>
    <row r="21" spans="1:374" x14ac:dyDescent="0.15">
      <c r="A21" s="97">
        <f t="shared" si="7"/>
        <v>7</v>
      </c>
      <c r="B21" s="196" t="s">
        <v>202</v>
      </c>
      <c r="C21" s="196"/>
      <c r="D21" s="100"/>
    </row>
    <row r="22" spans="1:374" x14ac:dyDescent="0.15">
      <c r="A22" s="97">
        <f t="shared" si="7"/>
        <v>8</v>
      </c>
      <c r="B22" s="196" t="s">
        <v>203</v>
      </c>
      <c r="C22" s="196"/>
      <c r="D22" s="100"/>
      <c r="E22" s="198" t="s">
        <v>204</v>
      </c>
      <c r="F22" s="199"/>
      <c r="G22" s="199"/>
      <c r="H22" s="199"/>
      <c r="I22" s="200"/>
    </row>
    <row r="23" spans="1:374" x14ac:dyDescent="0.15">
      <c r="A23" s="97">
        <f t="shared" si="7"/>
        <v>9</v>
      </c>
      <c r="B23" s="196" t="s">
        <v>205</v>
      </c>
      <c r="C23" s="196"/>
      <c r="D23" s="100"/>
      <c r="E23" s="201"/>
      <c r="F23" s="202"/>
      <c r="G23" s="202"/>
      <c r="H23" s="202"/>
      <c r="I23" s="203"/>
    </row>
    <row r="24" spans="1:374" x14ac:dyDescent="0.15">
      <c r="A24" s="97">
        <f t="shared" si="7"/>
        <v>10</v>
      </c>
      <c r="B24" s="196" t="s">
        <v>206</v>
      </c>
      <c r="C24" s="196"/>
      <c r="D24" s="100"/>
      <c r="E24" s="201"/>
      <c r="F24" s="202"/>
      <c r="G24" s="202"/>
      <c r="H24" s="202"/>
      <c r="I24" s="203"/>
    </row>
    <row r="25" spans="1:374" x14ac:dyDescent="0.15">
      <c r="A25" s="97">
        <f t="shared" si="7"/>
        <v>11</v>
      </c>
      <c r="B25" s="196" t="s">
        <v>207</v>
      </c>
      <c r="C25" s="196"/>
      <c r="D25" s="100"/>
      <c r="E25" s="201"/>
      <c r="F25" s="202"/>
      <c r="G25" s="202"/>
      <c r="H25" s="202"/>
      <c r="I25" s="203"/>
    </row>
    <row r="26" spans="1:374" x14ac:dyDescent="0.15">
      <c r="A26" s="97">
        <f t="shared" si="7"/>
        <v>12</v>
      </c>
      <c r="B26" s="196" t="s">
        <v>208</v>
      </c>
      <c r="C26" s="196"/>
      <c r="D26" s="100"/>
      <c r="E26" s="201"/>
      <c r="F26" s="202"/>
      <c r="G26" s="202"/>
      <c r="H26" s="202"/>
      <c r="I26" s="203"/>
    </row>
    <row r="27" spans="1:374" x14ac:dyDescent="0.15">
      <c r="A27" s="97">
        <f t="shared" si="7"/>
        <v>13</v>
      </c>
      <c r="B27" s="196" t="s">
        <v>209</v>
      </c>
      <c r="C27" s="196"/>
      <c r="D27" s="100"/>
      <c r="E27" s="201"/>
      <c r="F27" s="202"/>
      <c r="G27" s="202"/>
      <c r="H27" s="202"/>
      <c r="I27" s="203"/>
    </row>
    <row r="28" spans="1:374" x14ac:dyDescent="0.15">
      <c r="A28" s="97">
        <f t="shared" si="7"/>
        <v>14</v>
      </c>
      <c r="B28" s="196" t="s">
        <v>210</v>
      </c>
      <c r="C28" s="196"/>
      <c r="D28" s="100"/>
      <c r="E28" s="201"/>
      <c r="F28" s="202"/>
      <c r="G28" s="202"/>
      <c r="H28" s="202"/>
      <c r="I28" s="203"/>
    </row>
    <row r="29" spans="1:374" x14ac:dyDescent="0.15">
      <c r="A29" s="97">
        <f t="shared" si="7"/>
        <v>15</v>
      </c>
      <c r="B29" s="196" t="s">
        <v>211</v>
      </c>
      <c r="C29" s="196"/>
      <c r="D29" s="100"/>
      <c r="E29" s="201"/>
      <c r="F29" s="202"/>
      <c r="G29" s="202"/>
      <c r="H29" s="202"/>
      <c r="I29" s="203"/>
    </row>
    <row r="30" spans="1:374" x14ac:dyDescent="0.15">
      <c r="A30" s="97">
        <f t="shared" si="7"/>
        <v>16</v>
      </c>
      <c r="B30" s="196" t="s">
        <v>212</v>
      </c>
      <c r="C30" s="196"/>
      <c r="D30" s="100"/>
      <c r="E30" s="201"/>
      <c r="F30" s="202"/>
      <c r="G30" s="202"/>
      <c r="H30" s="202"/>
      <c r="I30" s="203"/>
    </row>
    <row r="31" spans="1:374" x14ac:dyDescent="0.15">
      <c r="A31" s="97">
        <f t="shared" si="7"/>
        <v>17</v>
      </c>
      <c r="B31" s="196" t="s">
        <v>213</v>
      </c>
      <c r="C31" s="196"/>
      <c r="D31" s="100"/>
      <c r="E31" s="201"/>
      <c r="F31" s="202"/>
      <c r="G31" s="202"/>
      <c r="H31" s="202"/>
      <c r="I31" s="203"/>
    </row>
    <row r="32" spans="1:374" x14ac:dyDescent="0.15">
      <c r="A32" s="97">
        <f t="shared" si="7"/>
        <v>18</v>
      </c>
      <c r="B32" s="196" t="s">
        <v>214</v>
      </c>
      <c r="C32" s="196"/>
      <c r="D32" s="100"/>
      <c r="E32" s="201"/>
      <c r="F32" s="202"/>
      <c r="G32" s="202"/>
      <c r="H32" s="202"/>
      <c r="I32" s="203"/>
    </row>
    <row r="33" spans="1:16" x14ac:dyDescent="0.15">
      <c r="A33" s="97">
        <f t="shared" si="7"/>
        <v>19</v>
      </c>
      <c r="B33" s="196" t="s">
        <v>215</v>
      </c>
      <c r="C33" s="196"/>
      <c r="D33" s="100"/>
      <c r="E33" s="201"/>
      <c r="F33" s="202"/>
      <c r="G33" s="202"/>
      <c r="H33" s="202"/>
      <c r="I33" s="203"/>
    </row>
    <row r="34" spans="1:16" x14ac:dyDescent="0.15">
      <c r="A34" s="97">
        <f t="shared" si="7"/>
        <v>20</v>
      </c>
      <c r="B34" s="196" t="s">
        <v>216</v>
      </c>
      <c r="C34" s="196"/>
      <c r="D34" s="100"/>
      <c r="E34" s="201"/>
      <c r="F34" s="202"/>
      <c r="G34" s="202"/>
      <c r="H34" s="202"/>
      <c r="I34" s="203"/>
    </row>
    <row r="35" spans="1:16" ht="25.5" customHeight="1" x14ac:dyDescent="0.15">
      <c r="E35" s="204"/>
      <c r="F35" s="205"/>
      <c r="G35" s="205"/>
      <c r="H35" s="205"/>
      <c r="I35" s="206"/>
    </row>
    <row r="36" spans="1:16" x14ac:dyDescent="0.15">
      <c r="A36" t="s">
        <v>217</v>
      </c>
      <c r="B36" t="s">
        <v>218</v>
      </c>
    </row>
    <row r="37" spans="1:16" x14ac:dyDescent="0.15">
      <c r="A37" t="s">
        <v>219</v>
      </c>
      <c r="B37" t="s">
        <v>220</v>
      </c>
      <c r="L37" s="198" t="s">
        <v>204</v>
      </c>
      <c r="M37" s="199"/>
      <c r="N37" s="199"/>
      <c r="O37" s="199"/>
      <c r="P37" s="200"/>
    </row>
    <row r="38" spans="1:16" x14ac:dyDescent="0.15">
      <c r="A38" t="s">
        <v>221</v>
      </c>
      <c r="B38" t="s">
        <v>222</v>
      </c>
      <c r="L38" s="201"/>
      <c r="M38" s="202"/>
      <c r="N38" s="202"/>
      <c r="O38" s="202"/>
      <c r="P38" s="203"/>
    </row>
    <row r="39" spans="1:16" x14ac:dyDescent="0.15">
      <c r="A39" t="s">
        <v>223</v>
      </c>
      <c r="B39" t="s">
        <v>224</v>
      </c>
      <c r="L39" s="201"/>
      <c r="M39" s="202"/>
      <c r="N39" s="202"/>
      <c r="O39" s="202"/>
      <c r="P39" s="203"/>
    </row>
    <row r="40" spans="1:16" x14ac:dyDescent="0.15">
      <c r="A40" t="s">
        <v>225</v>
      </c>
      <c r="B40" t="s">
        <v>226</v>
      </c>
      <c r="L40" s="201"/>
      <c r="M40" s="202"/>
      <c r="N40" s="202"/>
      <c r="O40" s="202"/>
      <c r="P40" s="203"/>
    </row>
    <row r="41" spans="1:16" x14ac:dyDescent="0.15">
      <c r="A41" t="s">
        <v>227</v>
      </c>
      <c r="B41" t="s">
        <v>228</v>
      </c>
      <c r="L41" s="201"/>
      <c r="M41" s="202"/>
      <c r="N41" s="202"/>
      <c r="O41" s="202"/>
      <c r="P41" s="203"/>
    </row>
    <row r="42" spans="1:16" x14ac:dyDescent="0.15">
      <c r="A42" t="s">
        <v>229</v>
      </c>
      <c r="B42" t="s">
        <v>230</v>
      </c>
      <c r="L42" s="201"/>
      <c r="M42" s="202"/>
      <c r="N42" s="202"/>
      <c r="O42" s="202"/>
      <c r="P42" s="203"/>
    </row>
    <row r="43" spans="1:16" x14ac:dyDescent="0.15">
      <c r="A43" t="s">
        <v>231</v>
      </c>
      <c r="B43" t="s">
        <v>232</v>
      </c>
      <c r="L43" s="201"/>
      <c r="M43" s="202"/>
      <c r="N43" s="202"/>
      <c r="O43" s="202"/>
      <c r="P43" s="203"/>
    </row>
    <row r="44" spans="1:16" x14ac:dyDescent="0.15">
      <c r="A44" t="s">
        <v>233</v>
      </c>
      <c r="B44" t="s">
        <v>234</v>
      </c>
      <c r="L44" s="201"/>
      <c r="M44" s="202"/>
      <c r="N44" s="202"/>
      <c r="O44" s="202"/>
      <c r="P44" s="203"/>
    </row>
    <row r="45" spans="1:16" x14ac:dyDescent="0.15">
      <c r="A45" t="s">
        <v>235</v>
      </c>
      <c r="B45" t="s">
        <v>236</v>
      </c>
      <c r="L45" s="201"/>
      <c r="M45" s="202"/>
      <c r="N45" s="202"/>
      <c r="O45" s="202"/>
      <c r="P45" s="203"/>
    </row>
    <row r="46" spans="1:16" x14ac:dyDescent="0.15">
      <c r="A46" t="s">
        <v>237</v>
      </c>
      <c r="B46" t="s">
        <v>238</v>
      </c>
      <c r="L46" s="201"/>
      <c r="M46" s="202"/>
      <c r="N46" s="202"/>
      <c r="O46" s="202"/>
      <c r="P46" s="203"/>
    </row>
    <row r="47" spans="1:16" x14ac:dyDescent="0.15">
      <c r="A47" t="s">
        <v>239</v>
      </c>
      <c r="B47" t="s">
        <v>240</v>
      </c>
      <c r="L47" s="201"/>
      <c r="M47" s="202"/>
      <c r="N47" s="202"/>
      <c r="O47" s="202"/>
      <c r="P47" s="203"/>
    </row>
    <row r="48" spans="1:16" x14ac:dyDescent="0.15">
      <c r="A48" t="s">
        <v>241</v>
      </c>
      <c r="B48" t="s">
        <v>242</v>
      </c>
      <c r="L48" s="201"/>
      <c r="M48" s="202"/>
      <c r="N48" s="202"/>
      <c r="O48" s="202"/>
      <c r="P48" s="203"/>
    </row>
    <row r="49" spans="1:16" x14ac:dyDescent="0.15">
      <c r="A49" t="s">
        <v>243</v>
      </c>
      <c r="B49" t="s">
        <v>244</v>
      </c>
      <c r="L49" s="201"/>
      <c r="M49" s="202"/>
      <c r="N49" s="202"/>
      <c r="O49" s="202"/>
      <c r="P49" s="203"/>
    </row>
    <row r="50" spans="1:16" ht="26.25" customHeight="1" x14ac:dyDescent="0.15">
      <c r="A50" t="s">
        <v>245</v>
      </c>
      <c r="B50" t="s">
        <v>246</v>
      </c>
      <c r="L50" s="204"/>
      <c r="M50" s="205"/>
      <c r="N50" s="205"/>
      <c r="O50" s="205"/>
      <c r="P50" s="206"/>
    </row>
    <row r="51" spans="1:16" x14ac:dyDescent="0.15">
      <c r="A51" t="s">
        <v>247</v>
      </c>
      <c r="B51" t="s">
        <v>248</v>
      </c>
    </row>
    <row r="52" spans="1:16" x14ac:dyDescent="0.15">
      <c r="A52" t="s">
        <v>249</v>
      </c>
      <c r="B52" t="s">
        <v>250</v>
      </c>
    </row>
    <row r="53" spans="1:16" x14ac:dyDescent="0.15">
      <c r="A53" t="s">
        <v>251</v>
      </c>
      <c r="B53" t="s">
        <v>252</v>
      </c>
    </row>
    <row r="54" spans="1:16" x14ac:dyDescent="0.15">
      <c r="A54" t="s">
        <v>253</v>
      </c>
      <c r="B54" t="s">
        <v>254</v>
      </c>
    </row>
    <row r="55" spans="1:16" x14ac:dyDescent="0.15">
      <c r="A55" t="s">
        <v>255</v>
      </c>
      <c r="B55" t="s">
        <v>256</v>
      </c>
    </row>
    <row r="56" spans="1:16" x14ac:dyDescent="0.15">
      <c r="A56" t="s">
        <v>257</v>
      </c>
      <c r="B56" t="s">
        <v>258</v>
      </c>
    </row>
    <row r="57" spans="1:16" x14ac:dyDescent="0.15">
      <c r="A57" t="s">
        <v>259</v>
      </c>
      <c r="B57" t="s">
        <v>260</v>
      </c>
    </row>
    <row r="58" spans="1:16" x14ac:dyDescent="0.15">
      <c r="A58" t="s">
        <v>261</v>
      </c>
      <c r="B58" t="s">
        <v>262</v>
      </c>
    </row>
    <row r="59" spans="1:16" x14ac:dyDescent="0.15">
      <c r="A59" t="s">
        <v>263</v>
      </c>
      <c r="B59" t="s">
        <v>264</v>
      </c>
    </row>
    <row r="60" spans="1:16" x14ac:dyDescent="0.15">
      <c r="A60" t="s">
        <v>265</v>
      </c>
      <c r="B60" t="s">
        <v>266</v>
      </c>
    </row>
    <row r="61" spans="1:16" x14ac:dyDescent="0.15">
      <c r="A61" t="s">
        <v>267</v>
      </c>
      <c r="B61" t="s">
        <v>268</v>
      </c>
    </row>
    <row r="62" spans="1:16" x14ac:dyDescent="0.15">
      <c r="A62" t="s">
        <v>269</v>
      </c>
      <c r="B62" t="s">
        <v>270</v>
      </c>
    </row>
    <row r="63" spans="1:16" x14ac:dyDescent="0.15">
      <c r="A63" t="s">
        <v>271</v>
      </c>
      <c r="B63" t="s">
        <v>272</v>
      </c>
    </row>
    <row r="64" spans="1:16" x14ac:dyDescent="0.15">
      <c r="A64" t="s">
        <v>273</v>
      </c>
      <c r="B64" t="s">
        <v>274</v>
      </c>
    </row>
    <row r="65" spans="1:2" x14ac:dyDescent="0.15">
      <c r="A65" t="s">
        <v>275</v>
      </c>
      <c r="B65" t="s">
        <v>276</v>
      </c>
    </row>
    <row r="66" spans="1:2" x14ac:dyDescent="0.15">
      <c r="A66" t="s">
        <v>277</v>
      </c>
      <c r="B66" t="s">
        <v>278</v>
      </c>
    </row>
    <row r="67" spans="1:2" x14ac:dyDescent="0.15">
      <c r="A67" t="s">
        <v>279</v>
      </c>
      <c r="B67" t="s">
        <v>278</v>
      </c>
    </row>
    <row r="68" spans="1:2" x14ac:dyDescent="0.15">
      <c r="A68" t="s">
        <v>280</v>
      </c>
      <c r="B68" t="s">
        <v>278</v>
      </c>
    </row>
    <row r="69" spans="1:2" x14ac:dyDescent="0.15">
      <c r="A69" t="s">
        <v>281</v>
      </c>
      <c r="B69" t="s">
        <v>278</v>
      </c>
    </row>
    <row r="70" spans="1:2" x14ac:dyDescent="0.15">
      <c r="A70" t="s">
        <v>282</v>
      </c>
      <c r="B70" t="s">
        <v>278</v>
      </c>
    </row>
    <row r="71" spans="1:2" x14ac:dyDescent="0.15">
      <c r="A71" t="s">
        <v>283</v>
      </c>
      <c r="B71" t="s">
        <v>278</v>
      </c>
    </row>
    <row r="72" spans="1:2" x14ac:dyDescent="0.15">
      <c r="A72" t="s">
        <v>284</v>
      </c>
      <c r="B72" t="s">
        <v>278</v>
      </c>
    </row>
    <row r="73" spans="1:2" x14ac:dyDescent="0.15">
      <c r="A73" t="s">
        <v>285</v>
      </c>
      <c r="B73" t="s">
        <v>278</v>
      </c>
    </row>
    <row r="74" spans="1:2" x14ac:dyDescent="0.15">
      <c r="A74" t="s">
        <v>286</v>
      </c>
      <c r="B74" t="s">
        <v>278</v>
      </c>
    </row>
    <row r="75" spans="1:2" x14ac:dyDescent="0.15">
      <c r="A75" t="s">
        <v>287</v>
      </c>
      <c r="B75" t="s">
        <v>278</v>
      </c>
    </row>
    <row r="76" spans="1:2" x14ac:dyDescent="0.15">
      <c r="A76" t="s">
        <v>288</v>
      </c>
      <c r="B76" t="s">
        <v>278</v>
      </c>
    </row>
    <row r="77" spans="1:2" x14ac:dyDescent="0.15">
      <c r="A77" t="s">
        <v>289</v>
      </c>
      <c r="B77" t="s">
        <v>278</v>
      </c>
    </row>
    <row r="78" spans="1:2" x14ac:dyDescent="0.15">
      <c r="A78" t="s">
        <v>290</v>
      </c>
      <c r="B78" t="s">
        <v>278</v>
      </c>
    </row>
    <row r="79" spans="1:2" x14ac:dyDescent="0.15">
      <c r="A79" t="s">
        <v>291</v>
      </c>
      <c r="B79" t="s">
        <v>278</v>
      </c>
    </row>
    <row r="80" spans="1:2" x14ac:dyDescent="0.15">
      <c r="A80" t="s">
        <v>292</v>
      </c>
      <c r="B80" t="s">
        <v>278</v>
      </c>
    </row>
    <row r="81" spans="1:2" x14ac:dyDescent="0.15">
      <c r="A81" t="s">
        <v>293</v>
      </c>
      <c r="B81" t="s">
        <v>278</v>
      </c>
    </row>
    <row r="82" spans="1:2" x14ac:dyDescent="0.15">
      <c r="A82" t="s">
        <v>294</v>
      </c>
      <c r="B82" t="s">
        <v>278</v>
      </c>
    </row>
    <row r="83" spans="1:2" x14ac:dyDescent="0.15">
      <c r="A83" t="s">
        <v>295</v>
      </c>
      <c r="B83" t="s">
        <v>278</v>
      </c>
    </row>
    <row r="84" spans="1:2" x14ac:dyDescent="0.15">
      <c r="A84" t="s">
        <v>296</v>
      </c>
      <c r="B84" t="s">
        <v>278</v>
      </c>
    </row>
    <row r="85" spans="1:2" x14ac:dyDescent="0.15">
      <c r="A85" t="s">
        <v>297</v>
      </c>
      <c r="B85" t="s">
        <v>278</v>
      </c>
    </row>
    <row r="86" spans="1:2" x14ac:dyDescent="0.15">
      <c r="A86" t="s">
        <v>298</v>
      </c>
      <c r="B86" t="s">
        <v>299</v>
      </c>
    </row>
    <row r="87" spans="1:2" x14ac:dyDescent="0.15">
      <c r="A87" t="s">
        <v>300</v>
      </c>
      <c r="B87" t="s">
        <v>299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2021-01-28T00:23:06Z</cp:lastPrinted>
  <dcterms:created xsi:type="dcterms:W3CDTF">2020-12-15T03:36:07Z</dcterms:created>
  <dcterms:modified xsi:type="dcterms:W3CDTF">2021-01-28T06:00:36Z</dcterms:modified>
  <cp:category/>
</cp:coreProperties>
</file>