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2経営比較分析表\01 提出\"/>
    </mc:Choice>
  </mc:AlternateContent>
  <workbookProtection workbookAlgorithmName="SHA-512" workbookHashValue="6vhzXbWNocdx19Bj8j/VAyKip+hTfg24ez+N7AuZ09baNqo7QJ32qfESU24UVzdNF2GsepdRUh6B4tr5o9PA2Q==" workbookSaltValue="azFAutgj/1a63l9hmOYD5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<sst xmlns="http://schemas.openxmlformats.org/spreadsheetml/2006/main" count="271" uniqueCount="118">
  <si>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</si>
  <si>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</si>
  <si>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</si>
  <si>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</si>
  <si>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</si>
  <si>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</si>
  <si>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</si>
  <si>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</si>
  <si>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</si>
  <si>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</si>
  <si>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</si>
  <si>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</si>
  <si>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</si>
  <si>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</si>
  <si>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</si>
  <si>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</si>
  <si>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</si>
  <si>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</si>
  <si>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</si>
  <si>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</si>
  <si>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</si>
  <si>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</si>
  <si>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</si>
  <si>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</si>
  <si>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</si>
  <si>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</si>
  <si>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</si>
  <si>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</si>
  <si>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</si>
  <si>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</si>
  <si>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</si>
  <si>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</si>
  <si>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</si>
  <si>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</si>
  <si>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</si>
  <si>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</si>
  <si>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</si>
  <si>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</si>
  <si>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</si>
  <si>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</si>
  <si>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</si>
  <si>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</si>
  <si>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</si>
  <si>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</si>
  <si>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</si>
  <si>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</si>
  <si>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</si>
  <si>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</si>
  <si>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</si>
  <si>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</si>
  <si>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</si>
  <si>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</si>
  <si>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</si>
  <si>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</si>
  <si>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</si>
  <si>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</si>
  <si>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</si>
  <si>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</si>
  <si>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</si>
  <si>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</si>
  <si>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</si>
  <si>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</si>
  <si>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</si>
  <si>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</si>
  <si>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</si>
  <si>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</si>
  <si>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</si>
  <si>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</si>
  <si>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</si>
  <si>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</si>
  <si>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</si>
  <si>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</si>
  <si>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</si>
  <si>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</si>
  <si>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</si>
  <si>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</si>
  <si>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</si>
  <si>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</si>
  <si>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</si>
  <si>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</si>
  <si>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</si>
  <si>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</si>
  <si>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</si>
  <si>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</si>
  <si>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</si>
  <si>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</si>
  <si>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</si>
  <si>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</si>
  <si>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</si>
  <si>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</si>
  <si>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</si>
  <si>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</si>
  <si>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</si>
  <si>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</si>
  <si>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</si>
  <si>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</si>
  <si>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</si>
  <si>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</si>
  <si>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</si>
  <si>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</si>
  <si>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</si>
  <si>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</si>
  <si>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</si>
  <si>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</si>
  <si>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</si>
  <si>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</si>
  <si>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</si>
  <si>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</si>
  <si>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</si>
  <si>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</si>
  <si>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</si>
  <si>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</si>
  <si>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</si>
  <si>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</si>
  <si>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</si>
  <si>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r>
      <t xml:space="preserve">　平成29年度から下水道事業に地方公営企業法を適用したため、4か年のみの数値となっている。
</t>
    </r>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は、使用料収入等で維持管理費や支払利息等の費用を賄えたため、100％を超えている。
</t>
    </r>
    <r>
      <rPr>
        <b/>
        <sz val="11"/>
        <rFont val="ＭＳ ゴシック"/>
        <family val="3"/>
        <charset val="128"/>
      </rPr>
      <t>「②累積欠損金比率」</t>
    </r>
    <r>
      <rPr>
        <sz val="11"/>
        <rFont val="ＭＳ ゴシック"/>
        <family val="3"/>
        <charset val="128"/>
      </rPr>
      <t xml:space="preserve">は、基準外繰入金により純利益を計上し、累積欠損金を解消した。
</t>
    </r>
    <r>
      <rPr>
        <b/>
        <sz val="11"/>
        <rFont val="ＭＳ ゴシック"/>
        <family val="3"/>
        <charset val="128"/>
      </rPr>
      <t>「③流動比率」</t>
    </r>
    <r>
      <rPr>
        <sz val="11"/>
        <rFont val="ＭＳ ゴシック"/>
        <family val="3"/>
        <charset val="128"/>
      </rPr>
      <t xml:space="preserve">は、累積欠損金の補てんに対する基準外繰入金により大きく改善した。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は、企業債残高が大きいため平均値を大きく上回っており、投資規模が過大な状態にある。（※固定資産台帳の修正により、正しくは、平成29年度「1,968.61」、平成30年度「2,009.33」となる。）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は、ほぼ平均値だが、今後の人口減少により更に低くなることが想定される。
</t>
    </r>
    <r>
      <rPr>
        <b/>
        <sz val="11"/>
        <rFont val="ＭＳ ゴシック"/>
        <family val="3"/>
        <charset val="128"/>
      </rPr>
      <t>「⑧水洗化率」</t>
    </r>
    <r>
      <rPr>
        <sz val="11"/>
        <rFont val="ＭＳ ゴシック"/>
        <family val="3"/>
        <charset val="128"/>
      </rPr>
      <t>は、100％だが、今後、更なる人口減少により、使用料収入が減少することが懸念される。</t>
    </r>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8" eb="50">
      <t>ケイジョウ</t>
    </rPh>
    <rPh sb="50" eb="52">
      <t>シュウシ</t>
    </rPh>
    <rPh sb="52" eb="54">
      <t>ヒリツ</t>
    </rPh>
    <rPh sb="60" eb="62">
      <t>シュウニュウ</t>
    </rPh>
    <rPh sb="62" eb="63">
      <t>トウ</t>
    </rPh>
    <rPh sb="70" eb="72">
      <t>シハラ</t>
    </rPh>
    <rPh sb="99" eb="101">
      <t>ルイセキ</t>
    </rPh>
    <rPh sb="101" eb="104">
      <t>ケッソンキン</t>
    </rPh>
    <rPh sb="104" eb="106">
      <t>ヒリツ</t>
    </rPh>
    <rPh sb="109" eb="111">
      <t>キジュン</t>
    </rPh>
    <rPh sb="111" eb="112">
      <t>ガイ</t>
    </rPh>
    <rPh sb="112" eb="114">
      <t>クリイレ</t>
    </rPh>
    <rPh sb="114" eb="115">
      <t>キン</t>
    </rPh>
    <rPh sb="118" eb="121">
      <t>ジュンリエキ</t>
    </rPh>
    <rPh sb="122" eb="124">
      <t>ケイジョウ</t>
    </rPh>
    <rPh sb="126" eb="128">
      <t>ルイセキ</t>
    </rPh>
    <rPh sb="128" eb="131">
      <t>ケッソンキン</t>
    </rPh>
    <rPh sb="140" eb="142">
      <t>リュウドウ</t>
    </rPh>
    <rPh sb="142" eb="144">
      <t>ヒリツ</t>
    </rPh>
    <rPh sb="147" eb="149">
      <t>ルイセキ</t>
    </rPh>
    <rPh sb="149" eb="152">
      <t>ケッソンキン</t>
    </rPh>
    <rPh sb="153" eb="154">
      <t>ホ</t>
    </rPh>
    <rPh sb="157" eb="158">
      <t>タイ</t>
    </rPh>
    <rPh sb="160" eb="162">
      <t>キジュン</t>
    </rPh>
    <rPh sb="162" eb="163">
      <t>ガイ</t>
    </rPh>
    <rPh sb="163" eb="165">
      <t>クリイレ</t>
    </rPh>
    <rPh sb="165" eb="166">
      <t>キン</t>
    </rPh>
    <rPh sb="169" eb="170">
      <t>オオ</t>
    </rPh>
    <rPh sb="172" eb="174">
      <t>カイゼン</t>
    </rPh>
    <rPh sb="180" eb="182">
      <t>キギョウ</t>
    </rPh>
    <rPh sb="182" eb="183">
      <t>サイ</t>
    </rPh>
    <rPh sb="183" eb="185">
      <t>ザンダカ</t>
    </rPh>
    <rPh sb="185" eb="186">
      <t>タイ</t>
    </rPh>
    <rPh sb="186" eb="188">
      <t>ジギョウ</t>
    </rPh>
    <rPh sb="188" eb="190">
      <t>キボ</t>
    </rPh>
    <rPh sb="190" eb="192">
      <t>ヒリツ</t>
    </rPh>
    <rPh sb="236" eb="238">
      <t>コテイ</t>
    </rPh>
    <rPh sb="238" eb="240">
      <t>シサン</t>
    </rPh>
    <rPh sb="240" eb="242">
      <t>ダイチョウ</t>
    </rPh>
    <rPh sb="243" eb="245">
      <t>シュウセイ</t>
    </rPh>
    <rPh sb="254" eb="256">
      <t>ヘイセイ</t>
    </rPh>
    <rPh sb="258" eb="260">
      <t>ネンド</t>
    </rPh>
    <rPh sb="271" eb="273">
      <t>ヘイセイ</t>
    </rPh>
    <rPh sb="275" eb="277">
      <t>ネンド</t>
    </rPh>
    <rPh sb="295" eb="297">
      <t>ケイヒ</t>
    </rPh>
    <rPh sb="297" eb="299">
      <t>カイシュウ</t>
    </rPh>
    <rPh sb="299" eb="300">
      <t>リツ</t>
    </rPh>
    <rPh sb="328" eb="331">
      <t>シヨウリョウ</t>
    </rPh>
    <rPh sb="355" eb="357">
      <t>オスイ</t>
    </rPh>
    <rPh sb="357" eb="359">
      <t>ショリ</t>
    </rPh>
    <rPh sb="359" eb="361">
      <t>ゲンカ</t>
    </rPh>
    <rPh sb="389" eb="391">
      <t>ゲンカ</t>
    </rPh>
    <rPh sb="392" eb="393">
      <t>タカ</t>
    </rPh>
    <rPh sb="406" eb="408">
      <t>シセツ</t>
    </rPh>
    <rPh sb="408" eb="411">
      <t>リヨウリツ</t>
    </rPh>
    <rPh sb="432" eb="433">
      <t>サラ</t>
    </rPh>
    <rPh sb="434" eb="435">
      <t>ヒク</t>
    </rPh>
    <rPh sb="441" eb="443">
      <t>ソウテイ</t>
    </rPh>
    <rPh sb="450" eb="453">
      <t>スイセンカ</t>
    </rPh>
    <rPh sb="453" eb="454">
      <t>リツ</t>
    </rPh>
    <rPh sb="491" eb="493">
      <t>ケネン</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</si>
  <si>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のため、正しくは「5.39」となる。）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16年度から平成18年度にかけて施設整備を行っており、今のところ浄化槽に故障等の不具合は生じていないが、事業初期の浄化槽は設置してから15年が経過していることから維持管理費の増加が懸念される。</t>
    </r>
    <rPh sb="124" eb="125">
      <t>タダ</t>
    </rPh>
    <rPh sb="220" eb="222">
      <t>ヘイセイ</t>
    </rPh>
    <rPh sb="224" eb="225">
      <t>ネン</t>
    </rPh>
    <rPh sb="225" eb="226">
      <t>ド</t>
    </rPh>
    <rPh sb="230" eb="232">
      <t>シセツ</t>
    </rPh>
    <rPh sb="266" eb="268">
      <t>ジギョウ</t>
    </rPh>
    <rPh sb="268" eb="270">
      <t>ショキ</t>
    </rPh>
    <rPh sb="271" eb="274">
      <t>ジョウカソウ</t>
    </rPh>
    <phoneticPr fontId="17"/>
  </si>
  <si>
    <t>　下水道事業に地方公営企業法を適用して4年目の決算となる。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rPh sb="23" eb="25">
      <t>ケッサン</t>
    </rPh>
    <rPh sb="38" eb="40">
      <t>ジギョウ</t>
    </rPh>
    <rPh sb="42" eb="44">
      <t>シュウゴウ</t>
    </rPh>
    <rPh sb="44" eb="46">
      <t>ショリ</t>
    </rPh>
    <rPh sb="47" eb="48">
      <t>クラ</t>
    </rPh>
    <rPh sb="50" eb="52">
      <t>イジ</t>
    </rPh>
    <rPh sb="52" eb="55">
      <t>カンリヒ</t>
    </rPh>
    <rPh sb="56" eb="58">
      <t>ワリダカ</t>
    </rPh>
    <rPh sb="65" eb="67">
      <t>シュウゴウ</t>
    </rPh>
    <rPh sb="67" eb="69">
      <t>ショリ</t>
    </rPh>
    <rPh sb="70" eb="72">
      <t>ドウガク</t>
    </rPh>
    <rPh sb="73" eb="76">
      <t>シヨウリョウ</t>
    </rPh>
    <rPh sb="76" eb="78">
      <t>タイケイ</t>
    </rPh>
    <rPh sb="80" eb="82">
      <t>イジ</t>
    </rPh>
    <rPh sb="82" eb="85">
      <t>カンリヒ</t>
    </rPh>
    <rPh sb="86" eb="87">
      <t>マカナ</t>
    </rPh>
    <rPh sb="92" eb="94">
      <t>ジョウキョウ</t>
    </rPh>
    <rPh sb="138" eb="139">
      <t>ホウ</t>
    </rPh>
    <rPh sb="139" eb="141">
      <t>テキヨウ</t>
    </rPh>
    <rPh sb="142" eb="144">
      <t>ナジ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</si>
</sst>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
      <b/>
      <sz val="15"/>
      <color theme="3"/>
      <name val="ＭＳ 明朝"/>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2C-4CF4-B819-B19A0587FEC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62C-4CF4-B819-B19A0587FEC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54.44</c:v>
                </c:pt>
                <c:pt idx="2">
                  <c:v>51.11</c:v>
                </c:pt>
                <c:pt idx="3">
                  <c:v>47.78</c:v>
                </c:pt>
                <c:pt idx="4">
                  <c:v>46.67</c:v>
                </c:pt>
              </c:numCache>
            </c:numRef>
          </c:val>
          <c:extLst>
            <c:ext xmlns:c16="http://schemas.microsoft.com/office/drawing/2014/chart" uri="{C3380CC4-5D6E-409C-BE32-E72D297353CC}">
              <c16:uniqueId val="{00000000-B860-42B8-BF75-B30590352E2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49.31</c:v>
                </c:pt>
                <c:pt idx="2">
                  <c:v>47.29</c:v>
                </c:pt>
                <c:pt idx="3">
                  <c:v>47.35</c:v>
                </c:pt>
                <c:pt idx="4">
                  <c:v>46.36</c:v>
                </c:pt>
              </c:numCache>
            </c:numRef>
          </c:val>
          <c:smooth val="0"/>
          <c:extLst>
            <c:ext xmlns:c16="http://schemas.microsoft.com/office/drawing/2014/chart" uri="{C3380CC4-5D6E-409C-BE32-E72D297353CC}">
              <c16:uniqueId val="{00000001-B860-42B8-BF75-B30590352E2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7B4E-4252-B9B3-F733F02CDAB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57.28</c:v>
                </c:pt>
                <c:pt idx="2">
                  <c:v>57.74</c:v>
                </c:pt>
                <c:pt idx="3">
                  <c:v>81.209999999999994</c:v>
                </c:pt>
                <c:pt idx="4">
                  <c:v>83.08</c:v>
                </c:pt>
              </c:numCache>
            </c:numRef>
          </c:val>
          <c:smooth val="0"/>
          <c:extLst>
            <c:ext xmlns:c16="http://schemas.microsoft.com/office/drawing/2014/chart" uri="{C3380CC4-5D6E-409C-BE32-E72D297353CC}">
              <c16:uniqueId val="{00000001-7B4E-4252-B9B3-F733F02CDAB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50.74</c:v>
                </c:pt>
                <c:pt idx="2">
                  <c:v>47.91</c:v>
                </c:pt>
                <c:pt idx="3">
                  <c:v>139.15</c:v>
                </c:pt>
                <c:pt idx="4">
                  <c:v>161.04</c:v>
                </c:pt>
              </c:numCache>
            </c:numRef>
          </c:val>
          <c:extLst>
            <c:ext xmlns:c16="http://schemas.microsoft.com/office/drawing/2014/chart" uri="{C3380CC4-5D6E-409C-BE32-E72D297353CC}">
              <c16:uniqueId val="{00000000-8B62-400C-BC1B-D4208C7ED65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109.03</c:v>
                </c:pt>
                <c:pt idx="2">
                  <c:v>105.3</c:v>
                </c:pt>
                <c:pt idx="3">
                  <c:v>89.75</c:v>
                </c:pt>
                <c:pt idx="4">
                  <c:v>96.14</c:v>
                </c:pt>
              </c:numCache>
            </c:numRef>
          </c:val>
          <c:smooth val="0"/>
          <c:extLst>
            <c:ext xmlns:c16="http://schemas.microsoft.com/office/drawing/2014/chart" uri="{C3380CC4-5D6E-409C-BE32-E72D297353CC}">
              <c16:uniqueId val="{00000001-8B62-400C-BC1B-D4208C7ED65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formatCode="#,##0.00;&quot;△&quot;#,##0.00;&quot;-&quot;">
                  <c:v>0</c:v>
                </c:pt>
                <c:pt idx="1">
                  <c:v>0</c:v>
                </c:pt>
                <c:pt idx="2" formatCode="#,##0.00;&quot;△&quot;#,##0.00;&quot;-&quot;">
                  <c:v>10.78</c:v>
                </c:pt>
                <c:pt idx="3" formatCode="#,##0.00;&quot;△&quot;#,##0.00;&quot;-&quot;">
                  <c:v>15.71</c:v>
                </c:pt>
                <c:pt idx="4" formatCode="#,##0.00;&quot;△&quot;#,##0.00;&quot;-&quot;">
                  <c:v>20.95</c:v>
                </c:pt>
              </c:numCache>
            </c:numRef>
          </c:val>
          <c:extLst>
            <c:ext xmlns:c16="http://schemas.microsoft.com/office/drawing/2014/chart" uri="{C3380CC4-5D6E-409C-BE32-E72D297353CC}">
              <c16:uniqueId val="{00000000-2BED-484B-944F-B9B4CBC1003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9.51</c:v>
                </c:pt>
                <c:pt idx="2">
                  <c:v>14.11</c:v>
                </c:pt>
                <c:pt idx="3">
                  <c:v>39.64</c:v>
                </c:pt>
                <c:pt idx="4">
                  <c:v>33.75</c:v>
                </c:pt>
              </c:numCache>
            </c:numRef>
          </c:val>
          <c:smooth val="0"/>
          <c:extLst>
            <c:ext xmlns:c16="http://schemas.microsoft.com/office/drawing/2014/chart" uri="{C3380CC4-5D6E-409C-BE32-E72D297353CC}">
              <c16:uniqueId val="{00000001-2BED-484B-944F-B9B4CBC1003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20-4093-9B5F-19AEEC0C448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120-4093-9B5F-19AEEC0C448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98.44</c:v>
                </c:pt>
                <c:pt idx="2">
                  <c:v>216</c:v>
                </c:pt>
                <c:pt idx="3">
                  <c:v>221.62</c:v>
                </c:pt>
                <c:pt idx="4" formatCode="#,##0.00;&quot;△&quot;#,##0.00">
                  <c:v>0</c:v>
                </c:pt>
              </c:numCache>
            </c:numRef>
          </c:val>
          <c:extLst>
            <c:ext xmlns:c16="http://schemas.microsoft.com/office/drawing/2014/chart" uri="{C3380CC4-5D6E-409C-BE32-E72D297353CC}">
              <c16:uniqueId val="{00000000-8A6F-4264-B65D-594223A7CF1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34.340000000000003</c:v>
                </c:pt>
                <c:pt idx="2">
                  <c:v>40.119999999999997</c:v>
                </c:pt>
                <c:pt idx="3">
                  <c:v>249.76</c:v>
                </c:pt>
                <c:pt idx="4">
                  <c:v>237</c:v>
                </c:pt>
              </c:numCache>
            </c:numRef>
          </c:val>
          <c:smooth val="0"/>
          <c:extLst>
            <c:ext xmlns:c16="http://schemas.microsoft.com/office/drawing/2014/chart" uri="{C3380CC4-5D6E-409C-BE32-E72D297353CC}">
              <c16:uniqueId val="{00000001-8A6F-4264-B65D-594223A7CF1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75.17</c:v>
                </c:pt>
                <c:pt idx="2">
                  <c:v>74.37</c:v>
                </c:pt>
                <c:pt idx="3">
                  <c:v>19.29</c:v>
                </c:pt>
                <c:pt idx="4">
                  <c:v>170.73</c:v>
                </c:pt>
              </c:numCache>
            </c:numRef>
          </c:val>
          <c:extLst>
            <c:ext xmlns:c16="http://schemas.microsoft.com/office/drawing/2014/chart" uri="{C3380CC4-5D6E-409C-BE32-E72D297353CC}">
              <c16:uniqueId val="{00000000-513B-4A51-8236-640F387D59D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202.79</c:v>
                </c:pt>
                <c:pt idx="2">
                  <c:v>255.28</c:v>
                </c:pt>
                <c:pt idx="3">
                  <c:v>256.37</c:v>
                </c:pt>
                <c:pt idx="4">
                  <c:v>135.35</c:v>
                </c:pt>
              </c:numCache>
            </c:numRef>
          </c:val>
          <c:smooth val="0"/>
          <c:extLst>
            <c:ext xmlns:c16="http://schemas.microsoft.com/office/drawing/2014/chart" uri="{C3380CC4-5D6E-409C-BE32-E72D297353CC}">
              <c16:uniqueId val="{00000001-513B-4A51-8236-640F387D59D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339.82</c:v>
                </c:pt>
                <c:pt idx="2">
                  <c:v>345.49</c:v>
                </c:pt>
                <c:pt idx="3">
                  <c:v>2047.3</c:v>
                </c:pt>
                <c:pt idx="4">
                  <c:v>1996.03</c:v>
                </c:pt>
              </c:numCache>
            </c:numRef>
          </c:val>
          <c:extLst>
            <c:ext xmlns:c16="http://schemas.microsoft.com/office/drawing/2014/chart" uri="{C3380CC4-5D6E-409C-BE32-E72D297353CC}">
              <c16:uniqueId val="{00000000-DFFD-45DA-9D9C-B0F8268EE43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768.3</c:v>
                </c:pt>
                <c:pt idx="2">
                  <c:v>918.36</c:v>
                </c:pt>
                <c:pt idx="3">
                  <c:v>862.99</c:v>
                </c:pt>
                <c:pt idx="4">
                  <c:v>782.91</c:v>
                </c:pt>
              </c:numCache>
            </c:numRef>
          </c:val>
          <c:smooth val="0"/>
          <c:extLst>
            <c:ext xmlns:c16="http://schemas.microsoft.com/office/drawing/2014/chart" uri="{C3380CC4-5D6E-409C-BE32-E72D297353CC}">
              <c16:uniqueId val="{00000001-DFFD-45DA-9D9C-B0F8268EE43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64.5</c:v>
                </c:pt>
                <c:pt idx="2">
                  <c:v>60.88</c:v>
                </c:pt>
                <c:pt idx="3">
                  <c:v>49.86</c:v>
                </c:pt>
                <c:pt idx="4">
                  <c:v>48.96</c:v>
                </c:pt>
              </c:numCache>
            </c:numRef>
          </c:val>
          <c:extLst>
            <c:ext xmlns:c16="http://schemas.microsoft.com/office/drawing/2014/chart" uri="{C3380CC4-5D6E-409C-BE32-E72D297353CC}">
              <c16:uniqueId val="{00000000-7C7A-4582-8CA9-C0AEE1A0493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53.36</c:v>
                </c:pt>
                <c:pt idx="2">
                  <c:v>50.94</c:v>
                </c:pt>
                <c:pt idx="3">
                  <c:v>50.06</c:v>
                </c:pt>
                <c:pt idx="4">
                  <c:v>49.38</c:v>
                </c:pt>
              </c:numCache>
            </c:numRef>
          </c:val>
          <c:smooth val="0"/>
          <c:extLst>
            <c:ext xmlns:c16="http://schemas.microsoft.com/office/drawing/2014/chart" uri="{C3380CC4-5D6E-409C-BE32-E72D297353CC}">
              <c16:uniqueId val="{00000001-7C7A-4582-8CA9-C0AEE1A0493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245.05</c:v>
                </c:pt>
                <c:pt idx="2">
                  <c:v>258.86</c:v>
                </c:pt>
                <c:pt idx="3">
                  <c:v>315.36</c:v>
                </c:pt>
                <c:pt idx="4">
                  <c:v>318.70999999999998</c:v>
                </c:pt>
              </c:numCache>
            </c:numRef>
          </c:val>
          <c:extLst>
            <c:ext xmlns:c16="http://schemas.microsoft.com/office/drawing/2014/chart" uri="{C3380CC4-5D6E-409C-BE32-E72D297353CC}">
              <c16:uniqueId val="{00000000-50A5-43D3-BF09-5DD866F5EE2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347.38</c:v>
                </c:pt>
                <c:pt idx="2">
                  <c:v>371.2</c:v>
                </c:pt>
                <c:pt idx="3">
                  <c:v>309.22000000000003</c:v>
                </c:pt>
                <c:pt idx="4">
                  <c:v>316.97000000000003</c:v>
                </c:pt>
              </c:numCache>
            </c:numRef>
          </c:val>
          <c:smooth val="0"/>
          <c:extLst>
            <c:ext xmlns:c16="http://schemas.microsoft.com/office/drawing/2014/chart" uri="{C3380CC4-5D6E-409C-BE32-E72D297353CC}">
              <c16:uniqueId val="{00000001-50A5-43D3-BF09-5DD866F5EE2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【214.44】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55"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酒田市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個別排水処理</v>
      </c>
      <c r="Q8" s="78"/>
      <c r="R8" s="78"/>
      <c r="S8" s="78"/>
      <c r="T8" s="78"/>
      <c r="U8" s="78"/>
      <c r="V8" s="78"/>
      <c r="W8" s="78" t="str">
        <f>データ!L6</f>
        <v>L2</v>
      </c>
      <c r="X8" s="78"/>
      <c r="Y8" s="78"/>
      <c r="Z8" s="78"/>
      <c r="AA8" s="78"/>
      <c r="AB8" s="78"/>
      <c r="AC8" s="78"/>
      <c r="AD8" s="79" t="str">
        <f>データ!$M$6</f>
        <v>自治体職員</v>
      </c>
      <c r="AE8" s="79"/>
      <c r="AF8" s="79"/>
      <c r="AG8" s="79"/>
      <c r="AH8" s="79"/>
      <c r="AI8" s="79"/>
      <c r="AJ8" s="79"/>
      <c r="AK8" s="3"/>
      <c r="AL8" s="75">
        <f>データ!S6</f>
        <v>100172</v>
      </c>
      <c r="AM8" s="75"/>
      <c r="AN8" s="75"/>
      <c r="AO8" s="75"/>
      <c r="AP8" s="75"/>
      <c r="AQ8" s="75"/>
      <c r="AR8" s="75"/>
      <c r="AS8" s="75"/>
      <c r="AT8" s="74">
        <f>データ!T6</f>
        <v>602.97</v>
      </c>
      <c r="AU8" s="74"/>
      <c r="AV8" s="74"/>
      <c r="AW8" s="74"/>
      <c r="AX8" s="74"/>
      <c r="AY8" s="74"/>
      <c r="AZ8" s="74"/>
      <c r="BA8" s="74"/>
      <c r="BB8" s="74">
        <f>データ!U6</f>
        <v>166.13</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4.7300000000000004</v>
      </c>
      <c r="J10" s="74"/>
      <c r="K10" s="74"/>
      <c r="L10" s="74"/>
      <c r="M10" s="74"/>
      <c r="N10" s="74"/>
      <c r="O10" s="74"/>
      <c r="P10" s="74">
        <f>データ!P6</f>
        <v>0.18</v>
      </c>
      <c r="Q10" s="74"/>
      <c r="R10" s="74"/>
      <c r="S10" s="74"/>
      <c r="T10" s="74"/>
      <c r="U10" s="74"/>
      <c r="V10" s="74"/>
      <c r="W10" s="74">
        <f>データ!Q6</f>
        <v>100</v>
      </c>
      <c r="X10" s="74"/>
      <c r="Y10" s="74"/>
      <c r="Z10" s="74"/>
      <c r="AA10" s="74"/>
      <c r="AB10" s="74"/>
      <c r="AC10" s="74"/>
      <c r="AD10" s="75">
        <f>データ!R6</f>
        <v>3327</v>
      </c>
      <c r="AE10" s="75"/>
      <c r="AF10" s="75"/>
      <c r="AG10" s="75"/>
      <c r="AH10" s="75"/>
      <c r="AI10" s="75"/>
      <c r="AJ10" s="75"/>
      <c r="AK10" s="2"/>
      <c r="AL10" s="75">
        <f>データ!V6</f>
        <v>184</v>
      </c>
      <c r="AM10" s="75"/>
      <c r="AN10" s="75"/>
      <c r="AO10" s="75"/>
      <c r="AP10" s="75"/>
      <c r="AQ10" s="75"/>
      <c r="AR10" s="75"/>
      <c r="AS10" s="75"/>
      <c r="AT10" s="74">
        <f>データ!W6</f>
        <v>1.55</v>
      </c>
      <c r="AU10" s="74"/>
      <c r="AV10" s="74"/>
      <c r="AW10" s="74"/>
      <c r="AX10" s="74"/>
      <c r="AY10" s="74"/>
      <c r="AZ10" s="74"/>
      <c r="BA10" s="74"/>
      <c r="BB10" s="74">
        <f>データ!X6</f>
        <v>118.71</v>
      </c>
      <c r="BC10" s="74"/>
      <c r="BD10" s="74"/>
      <c r="BE10" s="74"/>
      <c r="BF10" s="74"/>
      <c r="BG10" s="74"/>
      <c r="BH10" s="74"/>
      <c r="BI10" s="74"/>
      <c r="BJ10" s="2"/>
      <c r="BK10" s="2"/>
      <c r="BL10" s="59" t="s">
        <v>22</v>
      </c>
      <c r="BM10" s="6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53" t="s">
        <v>26</v>
      </c>
      <c r="BM14" s="54"/>
      <c r="BN14" s="54"/>
      <c r="BO14" s="54"/>
      <c r="BP14" s="54"/>
      <c r="BQ14" s="54"/>
      <c r="BR14" s="54"/>
      <c r="BS14" s="54"/>
      <c r="BT14" s="54"/>
      <c r="BU14" s="54"/>
      <c r="BV14" s="54"/>
      <c r="BW14" s="54"/>
      <c r="BX14" s="54"/>
      <c r="BY14" s="54"/>
      <c r="BZ14" s="55"/>
    </row>
    <row r="15" spans="1:78" ht="13.5" customHeight="1" x14ac:dyDescent="0.15">
      <c r="A15" s="2"/>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2"/>
      <c r="BK15" s="2"/>
      <c r="BL15" s="56"/>
      <c r="BM15" s="57"/>
      <c r="BN15" s="57"/>
      <c r="BO15" s="57"/>
      <c r="BP15" s="57"/>
      <c r="BQ15" s="57"/>
      <c r="BR15" s="57"/>
      <c r="BS15" s="57"/>
      <c r="BT15" s="57"/>
      <c r="BU15" s="57"/>
      <c r="BV15" s="57"/>
      <c r="BW15" s="57"/>
      <c r="BX15" s="57"/>
      <c r="BY15" s="57"/>
      <c r="BZ15" s="5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3" t="s">
        <v>27</v>
      </c>
      <c r="BM45" s="54"/>
      <c r="BN45" s="54"/>
      <c r="BO45" s="54"/>
      <c r="BP45" s="54"/>
      <c r="BQ45" s="54"/>
      <c r="BR45" s="54"/>
      <c r="BS45" s="54"/>
      <c r="BT45" s="54"/>
      <c r="BU45" s="54"/>
      <c r="BV45" s="54"/>
      <c r="BW45" s="54"/>
      <c r="BX45" s="54"/>
      <c r="BY45" s="54"/>
      <c r="BZ45" s="5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6"/>
      <c r="BM46" s="57"/>
      <c r="BN46" s="57"/>
      <c r="BO46" s="57"/>
      <c r="BP46" s="57"/>
      <c r="BQ46" s="57"/>
      <c r="BR46" s="57"/>
      <c r="BS46" s="57"/>
      <c r="BT46" s="57"/>
      <c r="BU46" s="57"/>
      <c r="BV46" s="57"/>
      <c r="BW46" s="57"/>
      <c r="BX46" s="57"/>
      <c r="BY46" s="57"/>
      <c r="BZ46" s="5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6"/>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6"/>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6"/>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6"/>
      <c r="BM59" s="44"/>
      <c r="BN59" s="44"/>
      <c r="BO59" s="44"/>
      <c r="BP59" s="44"/>
      <c r="BQ59" s="44"/>
      <c r="BR59" s="44"/>
      <c r="BS59" s="44"/>
      <c r="BT59" s="44"/>
      <c r="BU59" s="44"/>
      <c r="BV59" s="44"/>
      <c r="BW59" s="44"/>
      <c r="BX59" s="44"/>
      <c r="BY59" s="44"/>
      <c r="BZ59" s="45"/>
    </row>
    <row r="60" spans="1:78" ht="13.5" customHeight="1" x14ac:dyDescent="0.15">
      <c r="A60" s="2"/>
      <c r="B60" s="50" t="s">
        <v>28</v>
      </c>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2"/>
      <c r="BK60" s="2"/>
      <c r="BL60" s="46"/>
      <c r="BM60" s="44"/>
      <c r="BN60" s="44"/>
      <c r="BO60" s="44"/>
      <c r="BP60" s="44"/>
      <c r="BQ60" s="44"/>
      <c r="BR60" s="44"/>
      <c r="BS60" s="44"/>
      <c r="BT60" s="44"/>
      <c r="BU60" s="44"/>
      <c r="BV60" s="44"/>
      <c r="BW60" s="44"/>
      <c r="BX60" s="44"/>
      <c r="BY60" s="44"/>
      <c r="BZ60" s="45"/>
    </row>
    <row r="61" spans="1:78" ht="13.5" customHeight="1" x14ac:dyDescent="0.15">
      <c r="A61" s="2"/>
      <c r="B61" s="50"/>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2"/>
      <c r="BK61" s="2"/>
      <c r="BL61" s="46"/>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3" t="s">
        <v>29</v>
      </c>
      <c r="BM64" s="54"/>
      <c r="BN64" s="54"/>
      <c r="BO64" s="54"/>
      <c r="BP64" s="54"/>
      <c r="BQ64" s="54"/>
      <c r="BR64" s="54"/>
      <c r="BS64" s="54"/>
      <c r="BT64" s="54"/>
      <c r="BU64" s="54"/>
      <c r="BV64" s="54"/>
      <c r="BW64" s="54"/>
      <c r="BX64" s="54"/>
      <c r="BY64" s="54"/>
      <c r="BZ64" s="5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6"/>
      <c r="BM65" s="57"/>
      <c r="BN65" s="57"/>
      <c r="BO65" s="57"/>
      <c r="BP65" s="57"/>
      <c r="BQ65" s="57"/>
      <c r="BR65" s="57"/>
      <c r="BS65" s="57"/>
      <c r="BT65" s="57"/>
      <c r="BU65" s="57"/>
      <c r="BV65" s="57"/>
      <c r="BW65" s="57"/>
      <c r="BX65" s="57"/>
      <c r="BY65" s="57"/>
      <c r="BZ65" s="5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6"/>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6"/>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6"/>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7"/>
      <c r="BM82" s="48"/>
      <c r="BN82" s="48"/>
      <c r="BO82" s="48"/>
      <c r="BP82" s="48"/>
      <c r="BQ82" s="48"/>
      <c r="BR82" s="48"/>
      <c r="BS82" s="48"/>
      <c r="BT82" s="48"/>
      <c r="BU82" s="48"/>
      <c r="BV82" s="48"/>
      <c r="BW82" s="48"/>
      <c r="BX82" s="48"/>
      <c r="BY82" s="48"/>
      <c r="BZ82" s="4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【97.34】</v>
      </c>
      <c r="F85" s="26" t="str">
        <f>データ!AT6</f>
        <v>【214.44】</v>
      </c>
      <c r="G85" s="26" t="str">
        <f>データ!BE6</f>
        <v>【140.89】</v>
      </c>
      <c r="H85" s="26" t="str">
        <f>データ!BP6</f>
        <v>【780.89】</v>
      </c>
      <c r="I85" s="26" t="str">
        <f>データ!CA6</f>
        <v>【48.58】</v>
      </c>
      <c r="J85" s="26" t="str">
        <f>データ!CL6</f>
        <v>【328.08】</v>
      </c>
      <c r="K85" s="26" t="str">
        <f>データ!CW6</f>
        <v>【46.74】</v>
      </c>
      <c r="L85" s="26" t="str">
        <f>データ!DH6</f>
        <v>【81.12】</v>
      </c>
      <c r="M85" s="26" t="str">
        <f>データ!DS6</f>
        <v>【33.20】</v>
      </c>
      <c r="N85" s="26" t="str">
        <f>データ!ED6</f>
        <v>【-】</v>
      </c>
      <c r="O85" s="26" t="str">
        <f>データ!EO6</f>
        <v>【-】</v>
      </c>
    </row>
  </sheetData>
  <sheetProtection algorithmName="SHA-512" hashValue="tJLpyHxLpA8+NElmJPcKHs6WQWk2vK7+HTo5hAcJ7X7Ko8st6YXf7PZOMxpcg1Ryyd879HQ8WCZTnWI11gkOZg==" saltValue="06OeBMXtXzXUP6SXke6mk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62049</v>
      </c>
      <c r="D6" s="33">
        <f t="shared" si="3"/>
        <v>46</v>
      </c>
      <c r="E6" s="33">
        <f t="shared" si="3"/>
        <v>18</v>
      </c>
      <c r="F6" s="33">
        <f t="shared" si="3"/>
        <v>1</v>
      </c>
      <c r="G6" s="33">
        <f t="shared" si="3"/>
        <v>0</v>
      </c>
      <c r="H6" s="33" t="str">
        <f t="shared" si="3"/>
        <v>山形県　酒田市</v>
      </c>
      <c r="I6" s="33" t="str">
        <f t="shared" si="3"/>
        <v>法適用</v>
      </c>
      <c r="J6" s="33" t="str">
        <f t="shared" si="3"/>
        <v>下水道事業</v>
      </c>
      <c r="K6" s="33" t="str">
        <f t="shared" si="3"/>
        <v>個別排水処理</v>
      </c>
      <c r="L6" s="33" t="str">
        <f t="shared" si="3"/>
        <v>L2</v>
      </c>
      <c r="M6" s="33" t="str">
        <f t="shared" si="3"/>
        <v>自治体職員</v>
      </c>
      <c r="N6" s="34" t="str">
        <f t="shared" si="3"/>
        <v>-</v>
      </c>
      <c r="O6" s="34">
        <f t="shared" si="3"/>
        <v>4.7300000000000004</v>
      </c>
      <c r="P6" s="34">
        <f t="shared" si="3"/>
        <v>0.18</v>
      </c>
      <c r="Q6" s="34">
        <f t="shared" si="3"/>
        <v>100</v>
      </c>
      <c r="R6" s="34">
        <f t="shared" si="3"/>
        <v>3327</v>
      </c>
      <c r="S6" s="34">
        <f t="shared" si="3"/>
        <v>100172</v>
      </c>
      <c r="T6" s="34">
        <f t="shared" si="3"/>
        <v>602.97</v>
      </c>
      <c r="U6" s="34">
        <f t="shared" si="3"/>
        <v>166.13</v>
      </c>
      <c r="V6" s="34">
        <f t="shared" si="3"/>
        <v>184</v>
      </c>
      <c r="W6" s="34">
        <f t="shared" si="3"/>
        <v>1.55</v>
      </c>
      <c r="X6" s="34">
        <f t="shared" si="3"/>
        <v>118.71</v>
      </c>
      <c r="Y6" s="35" t="str">
        <f>IF(Y7="",NA(),Y7)</f>
        <v>-</v>
      </c>
      <c r="Z6" s="35">
        <f t="shared" ref="Z6:AH6" si="4">IF(Z7="",NA(),Z7)</f>
        <v>50.74</v>
      </c>
      <c r="AA6" s="35">
        <f t="shared" si="4"/>
        <v>47.91</v>
      </c>
      <c r="AB6" s="35">
        <f t="shared" si="4"/>
        <v>139.15</v>
      </c>
      <c r="AC6" s="35">
        <f t="shared" si="4"/>
        <v>161.04</v>
      </c>
      <c r="AD6" s="35" t="str">
        <f t="shared" si="4"/>
        <v>-</v>
      </c>
      <c r="AE6" s="35">
        <f t="shared" si="4"/>
        <v>109.03</v>
      </c>
      <c r="AF6" s="35">
        <f t="shared" si="4"/>
        <v>105.3</v>
      </c>
      <c r="AG6" s="35">
        <f t="shared" si="4"/>
        <v>89.75</v>
      </c>
      <c r="AH6" s="35">
        <f t="shared" si="4"/>
        <v>96.14</v>
      </c>
      <c r="AI6" s="34" t="str">
        <f>IF(AI7="","",IF(AI7="-","【-】","【"&amp;SUBSTITUTE(TEXT(AI7,"#,##0.00"),"-","△")&amp;"】"))</f>
        <v>【97.34】</v>
      </c>
      <c r="AJ6" s="35" t="str">
        <f>IF(AJ7="",NA(),AJ7)</f>
        <v>-</v>
      </c>
      <c r="AK6" s="35">
        <f t="shared" ref="AK6:AS6" si="5">IF(AK7="",NA(),AK7)</f>
        <v>98.44</v>
      </c>
      <c r="AL6" s="35">
        <f t="shared" si="5"/>
        <v>216</v>
      </c>
      <c r="AM6" s="35">
        <f t="shared" si="5"/>
        <v>221.62</v>
      </c>
      <c r="AN6" s="34">
        <f t="shared" si="5"/>
        <v>0</v>
      </c>
      <c r="AO6" s="35" t="str">
        <f t="shared" si="5"/>
        <v>-</v>
      </c>
      <c r="AP6" s="35">
        <f t="shared" si="5"/>
        <v>34.340000000000003</v>
      </c>
      <c r="AQ6" s="35">
        <f t="shared" si="5"/>
        <v>40.119999999999997</v>
      </c>
      <c r="AR6" s="35">
        <f t="shared" si="5"/>
        <v>249.76</v>
      </c>
      <c r="AS6" s="35">
        <f t="shared" si="5"/>
        <v>237</v>
      </c>
      <c r="AT6" s="34" t="str">
        <f>IF(AT7="","",IF(AT7="-","【-】","【"&amp;SUBSTITUTE(TEXT(AT7,"#,##0.00"),"-","△")&amp;"】"))</f>
        <v>【214.44】</v>
      </c>
      <c r="AU6" s="35" t="str">
        <f>IF(AU7="",NA(),AU7)</f>
        <v>-</v>
      </c>
      <c r="AV6" s="35">
        <f t="shared" ref="AV6:BD6" si="6">IF(AV7="",NA(),AV7)</f>
        <v>75.17</v>
      </c>
      <c r="AW6" s="35">
        <f t="shared" si="6"/>
        <v>74.37</v>
      </c>
      <c r="AX6" s="35">
        <f t="shared" si="6"/>
        <v>19.29</v>
      </c>
      <c r="AY6" s="35">
        <f t="shared" si="6"/>
        <v>170.73</v>
      </c>
      <c r="AZ6" s="35" t="str">
        <f t="shared" si="6"/>
        <v>-</v>
      </c>
      <c r="BA6" s="35">
        <f t="shared" si="6"/>
        <v>202.79</v>
      </c>
      <c r="BB6" s="35">
        <f t="shared" si="6"/>
        <v>255.28</v>
      </c>
      <c r="BC6" s="35">
        <f t="shared" si="6"/>
        <v>256.37</v>
      </c>
      <c r="BD6" s="35">
        <f t="shared" si="6"/>
        <v>135.35</v>
      </c>
      <c r="BE6" s="34" t="str">
        <f>IF(BE7="","",IF(BE7="-","【-】","【"&amp;SUBSTITUTE(TEXT(BE7,"#,##0.00"),"-","△")&amp;"】"))</f>
        <v>【140.89】</v>
      </c>
      <c r="BF6" s="35" t="str">
        <f>IF(BF7="",NA(),BF7)</f>
        <v>-</v>
      </c>
      <c r="BG6" s="35">
        <f t="shared" ref="BG6:BO6" si="7">IF(BG7="",NA(),BG7)</f>
        <v>339.82</v>
      </c>
      <c r="BH6" s="35">
        <f t="shared" si="7"/>
        <v>345.49</v>
      </c>
      <c r="BI6" s="35">
        <f t="shared" si="7"/>
        <v>2047.3</v>
      </c>
      <c r="BJ6" s="35">
        <f t="shared" si="7"/>
        <v>1996.03</v>
      </c>
      <c r="BK6" s="35" t="str">
        <f t="shared" si="7"/>
        <v>-</v>
      </c>
      <c r="BL6" s="35">
        <f t="shared" si="7"/>
        <v>768.3</v>
      </c>
      <c r="BM6" s="35">
        <f t="shared" si="7"/>
        <v>918.36</v>
      </c>
      <c r="BN6" s="35">
        <f t="shared" si="7"/>
        <v>862.99</v>
      </c>
      <c r="BO6" s="35">
        <f t="shared" si="7"/>
        <v>782.91</v>
      </c>
      <c r="BP6" s="34" t="str">
        <f>IF(BP7="","",IF(BP7="-","【-】","【"&amp;SUBSTITUTE(TEXT(BP7,"#,##0.00"),"-","△")&amp;"】"))</f>
        <v>【780.89】</v>
      </c>
      <c r="BQ6" s="35" t="str">
        <f>IF(BQ7="",NA(),BQ7)</f>
        <v>-</v>
      </c>
      <c r="BR6" s="35">
        <f t="shared" ref="BR6:BZ6" si="8">IF(BR7="",NA(),BR7)</f>
        <v>64.5</v>
      </c>
      <c r="BS6" s="35">
        <f t="shared" si="8"/>
        <v>60.88</v>
      </c>
      <c r="BT6" s="35">
        <f t="shared" si="8"/>
        <v>49.86</v>
      </c>
      <c r="BU6" s="35">
        <f t="shared" si="8"/>
        <v>48.96</v>
      </c>
      <c r="BV6" s="35" t="str">
        <f t="shared" si="8"/>
        <v>-</v>
      </c>
      <c r="BW6" s="35">
        <f t="shared" si="8"/>
        <v>53.36</v>
      </c>
      <c r="BX6" s="35">
        <f t="shared" si="8"/>
        <v>50.94</v>
      </c>
      <c r="BY6" s="35">
        <f t="shared" si="8"/>
        <v>50.06</v>
      </c>
      <c r="BZ6" s="35">
        <f t="shared" si="8"/>
        <v>49.38</v>
      </c>
      <c r="CA6" s="34" t="str">
        <f>IF(CA7="","",IF(CA7="-","【-】","【"&amp;SUBSTITUTE(TEXT(CA7,"#,##0.00"),"-","△")&amp;"】"))</f>
        <v>【48.58】</v>
      </c>
      <c r="CB6" s="35" t="str">
        <f>IF(CB7="",NA(),CB7)</f>
        <v>-</v>
      </c>
      <c r="CC6" s="35">
        <f t="shared" ref="CC6:CK6" si="9">IF(CC7="",NA(),CC7)</f>
        <v>245.05</v>
      </c>
      <c r="CD6" s="35">
        <f t="shared" si="9"/>
        <v>258.86</v>
      </c>
      <c r="CE6" s="35">
        <f t="shared" si="9"/>
        <v>315.36</v>
      </c>
      <c r="CF6" s="35">
        <f t="shared" si="9"/>
        <v>318.70999999999998</v>
      </c>
      <c r="CG6" s="35" t="str">
        <f t="shared" si="9"/>
        <v>-</v>
      </c>
      <c r="CH6" s="35">
        <f t="shared" si="9"/>
        <v>347.38</v>
      </c>
      <c r="CI6" s="35">
        <f t="shared" si="9"/>
        <v>371.2</v>
      </c>
      <c r="CJ6" s="35">
        <f t="shared" si="9"/>
        <v>309.22000000000003</v>
      </c>
      <c r="CK6" s="35">
        <f t="shared" si="9"/>
        <v>316.97000000000003</v>
      </c>
      <c r="CL6" s="34" t="str">
        <f>IF(CL7="","",IF(CL7="-","【-】","【"&amp;SUBSTITUTE(TEXT(CL7,"#,##0.00"),"-","△")&amp;"】"))</f>
        <v>【328.08】</v>
      </c>
      <c r="CM6" s="35" t="str">
        <f>IF(CM7="",NA(),CM7)</f>
        <v>-</v>
      </c>
      <c r="CN6" s="35">
        <f t="shared" ref="CN6:CV6" si="10">IF(CN7="",NA(),CN7)</f>
        <v>54.44</v>
      </c>
      <c r="CO6" s="35">
        <f t="shared" si="10"/>
        <v>51.11</v>
      </c>
      <c r="CP6" s="35">
        <f t="shared" si="10"/>
        <v>47.78</v>
      </c>
      <c r="CQ6" s="35">
        <f t="shared" si="10"/>
        <v>46.67</v>
      </c>
      <c r="CR6" s="35" t="str">
        <f t="shared" si="10"/>
        <v>-</v>
      </c>
      <c r="CS6" s="35">
        <f t="shared" si="10"/>
        <v>49.31</v>
      </c>
      <c r="CT6" s="35">
        <f t="shared" si="10"/>
        <v>47.29</v>
      </c>
      <c r="CU6" s="35">
        <f t="shared" si="10"/>
        <v>47.35</v>
      </c>
      <c r="CV6" s="35">
        <f t="shared" si="10"/>
        <v>46.36</v>
      </c>
      <c r="CW6" s="34" t="str">
        <f>IF(CW7="","",IF(CW7="-","【-】","【"&amp;SUBSTITUTE(TEXT(CW7,"#,##0.00"),"-","△")&amp;"】"))</f>
        <v>【46.74】</v>
      </c>
      <c r="CX6" s="35" t="str">
        <f>IF(CX7="",NA(),CX7)</f>
        <v>-</v>
      </c>
      <c r="CY6" s="35">
        <f t="shared" ref="CY6:DG6" si="11">IF(CY7="",NA(),CY7)</f>
        <v>100</v>
      </c>
      <c r="CZ6" s="35">
        <f t="shared" si="11"/>
        <v>100</v>
      </c>
      <c r="DA6" s="35">
        <f t="shared" si="11"/>
        <v>100</v>
      </c>
      <c r="DB6" s="35">
        <f t="shared" si="11"/>
        <v>100</v>
      </c>
      <c r="DC6" s="35" t="str">
        <f t="shared" si="11"/>
        <v>-</v>
      </c>
      <c r="DD6" s="35">
        <f t="shared" si="11"/>
        <v>57.28</v>
      </c>
      <c r="DE6" s="35">
        <f t="shared" si="11"/>
        <v>57.74</v>
      </c>
      <c r="DF6" s="35">
        <f t="shared" si="11"/>
        <v>81.209999999999994</v>
      </c>
      <c r="DG6" s="35">
        <f t="shared" si="11"/>
        <v>83.08</v>
      </c>
      <c r="DH6" s="34" t="str">
        <f>IF(DH7="","",IF(DH7="-","【-】","【"&amp;SUBSTITUTE(TEXT(DH7,"#,##0.00"),"-","△")&amp;"】"))</f>
        <v>【81.12】</v>
      </c>
      <c r="DI6" s="35" t="str">
        <f>IF(DI7="",NA(),DI7)</f>
        <v>-</v>
      </c>
      <c r="DJ6" s="34">
        <f t="shared" ref="DJ6:DR6" si="12">IF(DJ7="",NA(),DJ7)</f>
        <v>0</v>
      </c>
      <c r="DK6" s="35">
        <f t="shared" si="12"/>
        <v>10.78</v>
      </c>
      <c r="DL6" s="35">
        <f t="shared" si="12"/>
        <v>15.71</v>
      </c>
      <c r="DM6" s="35">
        <f t="shared" si="12"/>
        <v>20.95</v>
      </c>
      <c r="DN6" s="35" t="str">
        <f t="shared" si="12"/>
        <v>-</v>
      </c>
      <c r="DO6" s="35">
        <f t="shared" si="12"/>
        <v>9.51</v>
      </c>
      <c r="DP6" s="35">
        <f t="shared" si="12"/>
        <v>14.11</v>
      </c>
      <c r="DQ6" s="35">
        <f t="shared" si="12"/>
        <v>39.64</v>
      </c>
      <c r="DR6" s="35">
        <f t="shared" si="12"/>
        <v>33.75</v>
      </c>
      <c r="DS6" s="34" t="str">
        <f>IF(DS7="","",IF(DS7="-","【-】","【"&amp;SUBSTITUTE(TEXT(DS7,"#,##0.00"),"-","△")&amp;"】"))</f>
        <v>【33.20】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62049</v>
      </c>
      <c r="D7" s="37">
        <v>46</v>
      </c>
      <c r="E7" s="37">
        <v>18</v>
      </c>
      <c r="F7" s="37">
        <v>1</v>
      </c>
      <c r="G7" s="37">
        <v>0</v>
      </c>
      <c r="H7" s="37" t="s">
        <v>96</v>
      </c>
      <c r="I7" s="37" t="s">
        <v>97</v>
      </c>
      <c r="J7" s="37" t="s">
        <v>98</v>
      </c>
      <c r="K7" s="37" t="s">
        <v>99</v>
      </c>
      <c r="L7" s="37" t="s">
        <v>100</v>
      </c>
      <c r="M7" s="37" t="s">
        <v>101</v>
      </c>
      <c r="N7" s="38" t="s">
        <v>102</v>
      </c>
      <c r="O7" s="38">
        <v>4.7300000000000004</v>
      </c>
      <c r="P7" s="38">
        <v>0.18</v>
      </c>
      <c r="Q7" s="38">
        <v>100</v>
      </c>
      <c r="R7" s="38">
        <v>3327</v>
      </c>
      <c r="S7" s="38">
        <v>100172</v>
      </c>
      <c r="T7" s="38">
        <v>602.97</v>
      </c>
      <c r="U7" s="38">
        <v>166.13</v>
      </c>
      <c r="V7" s="38">
        <v>184</v>
      </c>
      <c r="W7" s="38">
        <v>1.55</v>
      </c>
      <c r="X7" s="38">
        <v>118.71</v>
      </c>
      <c r="Y7" s="38" t="s">
        <v>102</v>
      </c>
      <c r="Z7" s="38">
        <v>50.74</v>
      </c>
      <c r="AA7" s="38">
        <v>47.91</v>
      </c>
      <c r="AB7" s="38">
        <v>139.15</v>
      </c>
      <c r="AC7" s="38">
        <v>161.04</v>
      </c>
      <c r="AD7" s="38" t="s">
        <v>102</v>
      </c>
      <c r="AE7" s="38">
        <v>109.03</v>
      </c>
      <c r="AF7" s="38">
        <v>105.3</v>
      </c>
      <c r="AG7" s="38">
        <v>89.75</v>
      </c>
      <c r="AH7" s="38">
        <v>96.14</v>
      </c>
      <c r="AI7" s="38">
        <v>97.34</v>
      </c>
      <c r="AJ7" s="38" t="s">
        <v>102</v>
      </c>
      <c r="AK7" s="38">
        <v>98.44</v>
      </c>
      <c r="AL7" s="38">
        <v>216</v>
      </c>
      <c r="AM7" s="38">
        <v>221.62</v>
      </c>
      <c r="AN7" s="38">
        <v>0</v>
      </c>
      <c r="AO7" s="38" t="s">
        <v>102</v>
      </c>
      <c r="AP7" s="38">
        <v>34.340000000000003</v>
      </c>
      <c r="AQ7" s="38">
        <v>40.119999999999997</v>
      </c>
      <c r="AR7" s="38">
        <v>249.76</v>
      </c>
      <c r="AS7" s="38">
        <v>237</v>
      </c>
      <c r="AT7" s="38">
        <v>214.44</v>
      </c>
      <c r="AU7" s="38" t="s">
        <v>102</v>
      </c>
      <c r="AV7" s="38">
        <v>75.17</v>
      </c>
      <c r="AW7" s="38">
        <v>74.37</v>
      </c>
      <c r="AX7" s="38">
        <v>19.29</v>
      </c>
      <c r="AY7" s="38">
        <v>170.73</v>
      </c>
      <c r="AZ7" s="38" t="s">
        <v>102</v>
      </c>
      <c r="BA7" s="38">
        <v>202.79</v>
      </c>
      <c r="BB7" s="38">
        <v>255.28</v>
      </c>
      <c r="BC7" s="38">
        <v>256.37</v>
      </c>
      <c r="BD7" s="38">
        <v>135.35</v>
      </c>
      <c r="BE7" s="38">
        <v>140.88999999999999</v>
      </c>
      <c r="BF7" s="38" t="s">
        <v>102</v>
      </c>
      <c r="BG7" s="38">
        <v>339.82</v>
      </c>
      <c r="BH7" s="38">
        <v>345.49</v>
      </c>
      <c r="BI7" s="38">
        <v>2047.3</v>
      </c>
      <c r="BJ7" s="38">
        <v>1996.03</v>
      </c>
      <c r="BK7" s="38" t="s">
        <v>102</v>
      </c>
      <c r="BL7" s="38">
        <v>768.3</v>
      </c>
      <c r="BM7" s="38">
        <v>918.36</v>
      </c>
      <c r="BN7" s="38">
        <v>862.99</v>
      </c>
      <c r="BO7" s="38">
        <v>782.91</v>
      </c>
      <c r="BP7" s="38">
        <v>780.89</v>
      </c>
      <c r="BQ7" s="38" t="s">
        <v>102</v>
      </c>
      <c r="BR7" s="38">
        <v>64.5</v>
      </c>
      <c r="BS7" s="38">
        <v>60.88</v>
      </c>
      <c r="BT7" s="38">
        <v>49.86</v>
      </c>
      <c r="BU7" s="38">
        <v>48.96</v>
      </c>
      <c r="BV7" s="38" t="s">
        <v>102</v>
      </c>
      <c r="BW7" s="38">
        <v>53.36</v>
      </c>
      <c r="BX7" s="38">
        <v>50.94</v>
      </c>
      <c r="BY7" s="38">
        <v>50.06</v>
      </c>
      <c r="BZ7" s="38">
        <v>49.38</v>
      </c>
      <c r="CA7" s="38">
        <v>48.58</v>
      </c>
      <c r="CB7" s="38" t="s">
        <v>102</v>
      </c>
      <c r="CC7" s="38">
        <v>245.05</v>
      </c>
      <c r="CD7" s="38">
        <v>258.86</v>
      </c>
      <c r="CE7" s="38">
        <v>315.36</v>
      </c>
      <c r="CF7" s="38">
        <v>318.70999999999998</v>
      </c>
      <c r="CG7" s="38" t="s">
        <v>102</v>
      </c>
      <c r="CH7" s="38">
        <v>347.38</v>
      </c>
      <c r="CI7" s="38">
        <v>371.2</v>
      </c>
      <c r="CJ7" s="38">
        <v>309.22000000000003</v>
      </c>
      <c r="CK7" s="38">
        <v>316.97000000000003</v>
      </c>
      <c r="CL7" s="38">
        <v>328.08</v>
      </c>
      <c r="CM7" s="38" t="s">
        <v>102</v>
      </c>
      <c r="CN7" s="38">
        <v>54.44</v>
      </c>
      <c r="CO7" s="38">
        <v>51.11</v>
      </c>
      <c r="CP7" s="38">
        <v>47.78</v>
      </c>
      <c r="CQ7" s="38">
        <v>46.67</v>
      </c>
      <c r="CR7" s="38" t="s">
        <v>102</v>
      </c>
      <c r="CS7" s="38">
        <v>49.31</v>
      </c>
      <c r="CT7" s="38">
        <v>47.29</v>
      </c>
      <c r="CU7" s="38">
        <v>47.35</v>
      </c>
      <c r="CV7" s="38">
        <v>46.36</v>
      </c>
      <c r="CW7" s="38">
        <v>46.74</v>
      </c>
      <c r="CX7" s="38" t="s">
        <v>102</v>
      </c>
      <c r="CY7" s="38">
        <v>100</v>
      </c>
      <c r="CZ7" s="38">
        <v>100</v>
      </c>
      <c r="DA7" s="38">
        <v>100</v>
      </c>
      <c r="DB7" s="38">
        <v>100</v>
      </c>
      <c r="DC7" s="38" t="s">
        <v>102</v>
      </c>
      <c r="DD7" s="38">
        <v>57.28</v>
      </c>
      <c r="DE7" s="38">
        <v>57.74</v>
      </c>
      <c r="DF7" s="38">
        <v>81.209999999999994</v>
      </c>
      <c r="DG7" s="38">
        <v>83.08</v>
      </c>
      <c r="DH7" s="38">
        <v>81.12</v>
      </c>
      <c r="DI7" s="38" t="s">
        <v>102</v>
      </c>
      <c r="DJ7" s="38">
        <v>0</v>
      </c>
      <c r="DK7" s="38">
        <v>10.78</v>
      </c>
      <c r="DL7" s="38">
        <v>15.71</v>
      </c>
      <c r="DM7" s="38">
        <v>20.95</v>
      </c>
      <c r="DN7" s="38" t="s">
        <v>102</v>
      </c>
      <c r="DO7" s="38">
        <v>9.51</v>
      </c>
      <c r="DP7" s="38">
        <v>14.11</v>
      </c>
      <c r="DQ7" s="38">
        <v>39.64</v>
      </c>
      <c r="DR7" s="38">
        <v>33.75</v>
      </c>
      <c r="DS7" s="38">
        <v>33.200000000000003</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2022-01-18T00:33:30Z</cp:lastPrinted>
  <dcterms:created xsi:type="dcterms:W3CDTF">2021-12-03T07:40:36Z</dcterms:created>
  <dcterms:modified xsi:type="dcterms:W3CDTF">2022-01-18T00:33:33Z</dcterms:modified>
  <cp:category/>
</cp:coreProperties>
</file>