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215\共有フォルダ$\管理課\■財務係\101 各種統計\10　経営比較分析表\R2経営比較分析表\01 提出\"/>
    </mc:Choice>
  </mc:AlternateContent>
  <workbookProtection workbookAlgorithmName="SHA-512" workbookHashValue="9IAIjoeQw4TViTsUMthrfc5PME6Q2O3sQOEp/B48mRHPjeMCVyyhJ6by9YsNvRvksE4WY7qnVxJgATnof2WARg==" workbookSaltValue="aQZyhvXz/VN1GGpUKDzNpw=="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<sst xmlns="http://schemas.openxmlformats.org/spreadsheetml/2006/main" count="271" uniqueCount="118">
  <si>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</si>
  <si>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</si>
  <si>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</si>
  <si>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</si>
  <si>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</si>
  <si>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</si>
  <si>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</si>
  <si>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</si>
  <si>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</si>
  <si>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</si>
  <si>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</si>
  <si>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</si>
  <si>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</si>
  <si>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</si>
  <si>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</si>
  <si>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</si>
  <si>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</si>
  <si>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</si>
  <si>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</si>
  <si>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</si>
  <si>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</si>
  <si>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</si>
  <si>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</si>
  <si>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</si>
  <si>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</si>
  <si>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</si>
  <si>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</si>
  <si>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</si>
  <si>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</si>
  <si>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</si>
  <si>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</si>
  <si>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</si>
  <si>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</si>
  <si>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</si>
  <si>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</si>
  <si>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</si>
  <si>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</si>
  <si>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</si>
  <si>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</si>
  <si>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</si>
  <si>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</si>
  <si>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</si>
  <si>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</si>
  <si>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</si>
  <si>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</si>
  <si>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</si>
  <si>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</si>
  <si>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</si>
  <si>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</si>
  <si>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</si>
  <si>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</si>
  <si>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</si>
  <si>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</si>
  <si>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</si>
  <si>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</si>
  <si>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</si>
  <si>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</si>
  <si>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</si>
  <si>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</si>
  <si>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</si>
  <si>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</si>
  <si>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</si>
  <si>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</si>
  <si>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</si>
  <si>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</si>
  <si>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</si>
  <si>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</si>
  <si>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</si>
  <si>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</si>
  <si>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</si>
  <si>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</si>
  <si>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</si>
  <si>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</si>
  <si>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</si>
  <si>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</si>
  <si>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</si>
  <si>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</si>
  <si>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</si>
  <si>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</si>
  <si>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</si>
  <si>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</si>
  <si>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</si>
  <si>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</si>
  <si>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</si>
  <si>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</si>
  <si>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</si>
  <si>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</si>
  <si>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</si>
  <si>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</si>
  <si>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</si>
  <si>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</si>
  <si>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</si>
  <si>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</si>
  <si>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</si>
  <si>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</si>
  <si>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</si>
  <si>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</si>
  <si>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</si>
  <si>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</si>
  <si>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特定地域生活排水処理</t>
  </si>
  <si>
    <t>K2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</si>
  <si>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</si>
  <si>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</si>
  <si>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</si>
  <si>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</si>
  <si>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</si>
  <si>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</si>
  <si>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</si>
  <si>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</si>
  <si>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</si>
  <si>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</si>
  <si>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</si>
  <si>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</si>
  <si>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</si>
  <si>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</si>
  <si>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r>
      <t xml:space="preserve">　平成29年度から下水道事業に地方公営企業法を適用したため、4か年のみの数値となる。
</t>
    </r>
    <r>
      <rPr>
        <b/>
        <sz val="11"/>
        <rFont val="ＭＳ ゴシック"/>
        <family val="3"/>
        <charset val="128"/>
      </rPr>
      <t>「①経常収支比率」</t>
    </r>
    <r>
      <rPr>
        <sz val="11"/>
        <rFont val="ＭＳ ゴシック"/>
        <family val="3"/>
        <charset val="128"/>
      </rPr>
      <t xml:space="preserve">は、使用料収入等で維持管理費や支払利息等の費用を賄えたため、100％を超えている。
</t>
    </r>
    <r>
      <rPr>
        <b/>
        <sz val="11"/>
        <rFont val="ＭＳ ゴシック"/>
        <family val="3"/>
        <charset val="128"/>
      </rPr>
      <t>「②累積欠損金比率」</t>
    </r>
    <r>
      <rPr>
        <sz val="11"/>
        <rFont val="ＭＳ ゴシック"/>
        <family val="3"/>
        <charset val="128"/>
      </rPr>
      <t xml:space="preserve">は、純利益を計上し累積欠損金を減らしたものの、解消するには至らなかった。
</t>
    </r>
    <r>
      <rPr>
        <b/>
        <sz val="11"/>
        <rFont val="ＭＳ ゴシック"/>
        <family val="3"/>
        <charset val="128"/>
      </rPr>
      <t>「③流動比率」</t>
    </r>
    <r>
      <rPr>
        <sz val="11"/>
        <rFont val="ＭＳ ゴシック"/>
        <family val="3"/>
        <charset val="128"/>
      </rPr>
      <t xml:space="preserve">は、建設改良費に充てた企業債償還金の割合が大きいため、短期での支払能力が乏しく、平均値を大きく下回った。
</t>
    </r>
    <r>
      <rPr>
        <b/>
        <sz val="11"/>
        <rFont val="ＭＳ ゴシック"/>
        <family val="3"/>
        <charset val="128"/>
      </rPr>
      <t>「④企業債残高対事業規模比率」</t>
    </r>
    <r>
      <rPr>
        <sz val="11"/>
        <rFont val="ＭＳ ゴシック"/>
        <family val="3"/>
        <charset val="128"/>
      </rPr>
      <t xml:space="preserve">は、企業債残高が大きいため平均値を大きく上回っており、投資規模が過大な状態にある。（※固定資産台帳の修正により、正しくは平成29年度「977.35」、平成30年度「952.59」となる。）
</t>
    </r>
    <r>
      <rPr>
        <b/>
        <sz val="11"/>
        <rFont val="ＭＳ ゴシック"/>
        <family val="3"/>
        <charset val="128"/>
      </rPr>
      <t>「⑤経費回収率」</t>
    </r>
    <r>
      <rPr>
        <sz val="11"/>
        <rFont val="ＭＳ ゴシック"/>
        <family val="3"/>
        <charset val="128"/>
      </rPr>
      <t xml:space="preserve">は、1人当たりの汚水処理費が集合処理よりも高額となり、使用料収入で費用を賄えていない状況となっている。
</t>
    </r>
    <r>
      <rPr>
        <b/>
        <sz val="11"/>
        <rFont val="ＭＳ ゴシック"/>
        <family val="3"/>
        <charset val="128"/>
      </rPr>
      <t>「⑥汚水処理原価」</t>
    </r>
    <r>
      <rPr>
        <sz val="11"/>
        <rFont val="ＭＳ ゴシック"/>
        <family val="3"/>
        <charset val="128"/>
      </rPr>
      <t xml:space="preserve">は、汚水量に対して1人当たりの汚水処理費が大きいことが原価が高い要因となっている。
</t>
    </r>
    <r>
      <rPr>
        <b/>
        <sz val="11"/>
        <rFont val="ＭＳ ゴシック"/>
        <family val="3"/>
        <charset val="128"/>
      </rPr>
      <t>「⑦施設利用率」</t>
    </r>
    <r>
      <rPr>
        <sz val="11"/>
        <rFont val="ＭＳ ゴシック"/>
        <family val="3"/>
        <charset val="128"/>
      </rPr>
      <t xml:space="preserve">は、中山間地域の空家等の増加により60％程度と低く、効率的な運用とは言えない状況となっている。
</t>
    </r>
    <r>
      <rPr>
        <b/>
        <sz val="11"/>
        <rFont val="ＭＳ ゴシック"/>
        <family val="3"/>
        <charset val="128"/>
      </rPr>
      <t>「⑧水洗化率」</t>
    </r>
    <r>
      <rPr>
        <sz val="11"/>
        <rFont val="ＭＳ ゴシック"/>
        <family val="3"/>
        <charset val="128"/>
      </rPr>
      <t>は、平均値を上回っているが、今後、更なる人口減少により、使用料収入が減少することが懸念される。</t>
    </r>
    <rPh sb="1" eb="3">
      <t>ヘイセイ</t>
    </rPh>
    <rPh sb="5" eb="6">
      <t>ネン</t>
    </rPh>
    <rPh sb="6" eb="7">
      <t>ド</t>
    </rPh>
    <rPh sb="9" eb="11">
      <t>ゲスイ</t>
    </rPh>
    <rPh sb="11" eb="12">
      <t>ドウ</t>
    </rPh>
    <rPh sb="12" eb="14">
      <t>ジギョウ</t>
    </rPh>
    <rPh sb="15" eb="17">
      <t>チホウ</t>
    </rPh>
    <rPh sb="17" eb="19">
      <t>コウエイ</t>
    </rPh>
    <rPh sb="19" eb="21">
      <t>キギョウ</t>
    </rPh>
    <rPh sb="21" eb="22">
      <t>ホウ</t>
    </rPh>
    <rPh sb="23" eb="25">
      <t>テキヨウ</t>
    </rPh>
    <rPh sb="32" eb="33">
      <t>ネン</t>
    </rPh>
    <rPh sb="36" eb="38">
      <t>スウチ</t>
    </rPh>
    <rPh sb="45" eb="47">
      <t>ケイジョウ</t>
    </rPh>
    <rPh sb="47" eb="49">
      <t>シュウシ</t>
    </rPh>
    <rPh sb="49" eb="51">
      <t>ヒリツ</t>
    </rPh>
    <rPh sb="54" eb="57">
      <t>シヨウリョウ</t>
    </rPh>
    <rPh sb="57" eb="59">
      <t>シュウニュウ</t>
    </rPh>
    <rPh sb="59" eb="60">
      <t>トウ</t>
    </rPh>
    <rPh sb="61" eb="63">
      <t>イジ</t>
    </rPh>
    <rPh sb="63" eb="66">
      <t>カンリヒ</t>
    </rPh>
    <rPh sb="67" eb="69">
      <t>シハラ</t>
    </rPh>
    <rPh sb="69" eb="71">
      <t>リソク</t>
    </rPh>
    <rPh sb="71" eb="72">
      <t>トウ</t>
    </rPh>
    <rPh sb="73" eb="75">
      <t>ヒヨウ</t>
    </rPh>
    <rPh sb="76" eb="77">
      <t>マカナ</t>
    </rPh>
    <rPh sb="87" eb="88">
      <t>コ</t>
    </rPh>
    <rPh sb="96" eb="98">
      <t>ルイセキ</t>
    </rPh>
    <rPh sb="98" eb="100">
      <t>ケッソン</t>
    </rPh>
    <rPh sb="100" eb="101">
      <t>キン</t>
    </rPh>
    <rPh sb="101" eb="103">
      <t>ヒリツ</t>
    </rPh>
    <rPh sb="143" eb="145">
      <t>リュウドウ</t>
    </rPh>
    <rPh sb="145" eb="147">
      <t>ヒリツ</t>
    </rPh>
    <rPh sb="218" eb="220">
      <t>キギョウ</t>
    </rPh>
    <rPh sb="220" eb="221">
      <t>サイ</t>
    </rPh>
    <rPh sb="221" eb="223">
      <t>ザンダカ</t>
    </rPh>
    <rPh sb="224" eb="225">
      <t>オオ</t>
    </rPh>
    <rPh sb="229" eb="231">
      <t>ヘイキン</t>
    </rPh>
    <rPh sb="231" eb="232">
      <t>アタイ</t>
    </rPh>
    <rPh sb="236" eb="238">
      <t>ウワマワ</t>
    </rPh>
    <rPh sb="243" eb="245">
      <t>トウシ</t>
    </rPh>
    <rPh sb="245" eb="247">
      <t>キボ</t>
    </rPh>
    <rPh sb="248" eb="250">
      <t>カダイ</t>
    </rPh>
    <rPh sb="251" eb="253">
      <t>ジョウタイ</t>
    </rPh>
    <rPh sb="259" eb="261">
      <t>コテイ</t>
    </rPh>
    <rPh sb="261" eb="263">
      <t>シサン</t>
    </rPh>
    <rPh sb="263" eb="265">
      <t>ダイチョウ</t>
    </rPh>
    <rPh sb="266" eb="268">
      <t>シュウセイ</t>
    </rPh>
    <rPh sb="313" eb="315">
      <t>ケイヒ</t>
    </rPh>
    <rPh sb="315" eb="317">
      <t>カイシュウ</t>
    </rPh>
    <rPh sb="317" eb="318">
      <t>リツ</t>
    </rPh>
    <rPh sb="322" eb="323">
      <t>ニン</t>
    </rPh>
    <rPh sb="323" eb="324">
      <t>ア</t>
    </rPh>
    <rPh sb="327" eb="329">
      <t>オスイ</t>
    </rPh>
    <rPh sb="329" eb="331">
      <t>ショリ</t>
    </rPh>
    <rPh sb="331" eb="332">
      <t>ヒ</t>
    </rPh>
    <rPh sb="340" eb="342">
      <t>コウガク</t>
    </rPh>
    <rPh sb="346" eb="349">
      <t>シヨウリョウ</t>
    </rPh>
    <rPh sb="349" eb="351">
      <t>シュウニュウ</t>
    </rPh>
    <rPh sb="352" eb="354">
      <t>ヒヨウ</t>
    </rPh>
    <rPh sb="355" eb="356">
      <t>マカナ</t>
    </rPh>
    <rPh sb="361" eb="363">
      <t>ジョウキョウ</t>
    </rPh>
    <rPh sb="373" eb="375">
      <t>オスイ</t>
    </rPh>
    <rPh sb="375" eb="377">
      <t>ショリ</t>
    </rPh>
    <rPh sb="377" eb="379">
      <t>ゲンカ</t>
    </rPh>
    <rPh sb="382" eb="384">
      <t>オスイ</t>
    </rPh>
    <rPh sb="384" eb="385">
      <t>リョウ</t>
    </rPh>
    <rPh sb="386" eb="387">
      <t>タイ</t>
    </rPh>
    <rPh sb="390" eb="391">
      <t>ニン</t>
    </rPh>
    <rPh sb="391" eb="392">
      <t>ア</t>
    </rPh>
    <rPh sb="395" eb="397">
      <t>オスイ</t>
    </rPh>
    <rPh sb="397" eb="399">
      <t>ショリ</t>
    </rPh>
    <rPh sb="399" eb="400">
      <t>ヒ</t>
    </rPh>
    <rPh sb="401" eb="402">
      <t>オオ</t>
    </rPh>
    <rPh sb="410" eb="411">
      <t>タカ</t>
    </rPh>
    <rPh sb="412" eb="414">
      <t>ヨウイン</t>
    </rPh>
    <rPh sb="424" eb="426">
      <t>シセツ</t>
    </rPh>
    <rPh sb="426" eb="428">
      <t>リヨウ</t>
    </rPh>
    <rPh sb="428" eb="429">
      <t>リツ</t>
    </rPh>
    <rPh sb="450" eb="452">
      <t>テイド</t>
    </rPh>
    <rPh sb="453" eb="454">
      <t>ヒク</t>
    </rPh>
    <rPh sb="487" eb="490">
      <t>ヘイキンチ</t>
    </rPh>
    <rPh sb="491" eb="493">
      <t>ウワマワ</t>
    </rPh>
    <rPh sb="499" eb="501">
      <t>コンゴ</t>
    </rPh>
    <rPh sb="502" eb="503">
      <t>サラ</t>
    </rPh>
    <rPh sb="516" eb="518">
      <t>シュウニュウ</t>
    </rPh>
    <rPh sb="520" eb="521">
      <t>テキ</t>
    </rPh>
    <rPh sb="523" eb="524">
      <t>イ</t>
    </rPh>
    <rPh sb="526" eb="528">
      <t>ケネン</t>
    </rPh>
    <phoneticPr fontId="4"/>
  </si>
  <si>
    <r>
      <rPr>
        <b/>
        <sz val="11"/>
        <rFont val="ＭＳ ゴシック"/>
        <family val="3"/>
        <charset val="128"/>
      </rPr>
      <t>「①有形固定資産減価償却率</t>
    </r>
    <r>
      <rPr>
        <sz val="11"/>
        <rFont val="ＭＳ ゴシック"/>
        <family val="3"/>
        <charset val="128"/>
      </rPr>
      <t>」は、平成29年度の地方公営企業法適用の際、地方公営企業法適用前の減価償却累計額を控除した額を年度開始時点の資産として計上したため、減価償却累計額が小さく、平均値を大きく下回った。</t>
    </r>
    <r>
      <rPr>
        <sz val="11"/>
        <color rgb="FF0000FF"/>
        <rFont val="ＭＳ ゴシック"/>
        <family val="3"/>
        <charset val="128"/>
      </rPr>
      <t xml:space="preserve">
</t>
    </r>
    <r>
      <rPr>
        <b/>
        <sz val="11"/>
        <rFont val="ＭＳ ゴシック"/>
        <family val="3"/>
        <charset val="128"/>
      </rPr>
      <t>「②管渠老朽化率</t>
    </r>
    <r>
      <rPr>
        <sz val="11"/>
        <rFont val="ＭＳ ゴシック"/>
        <family val="3"/>
        <charset val="128"/>
      </rPr>
      <t>」及び</t>
    </r>
    <r>
      <rPr>
        <b/>
        <sz val="11"/>
        <rFont val="ＭＳ ゴシック"/>
        <family val="3"/>
        <charset val="128"/>
      </rPr>
      <t>「③管渠改善率」</t>
    </r>
    <r>
      <rPr>
        <sz val="11"/>
        <rFont val="ＭＳ ゴシック"/>
        <family val="3"/>
        <charset val="128"/>
      </rPr>
      <t>は、合併処理浄化槽による個別処理であり、集合処理のような管渠整備を行っていないため、該当する値はない。
　平成11年度から施設整備を行っており、事業初期の浄化槽は設置してから21年が経過していることから、ブロワーや汚水ポンプの修繕費等で維持管理費が増加傾向となっている。</t>
    </r>
    <rPh sb="125" eb="127">
      <t>ガッペイ</t>
    </rPh>
    <rPh sb="127" eb="129">
      <t>ショリ</t>
    </rPh>
    <rPh sb="129" eb="132">
      <t>ジョウカソウ</t>
    </rPh>
    <rPh sb="135" eb="137">
      <t>コベツ</t>
    </rPh>
    <rPh sb="137" eb="139">
      <t>ショリ</t>
    </rPh>
    <rPh sb="143" eb="145">
      <t>シュウゴウ</t>
    </rPh>
    <rPh sb="145" eb="147">
      <t>ショリ</t>
    </rPh>
    <rPh sb="151" eb="153">
      <t>カンキョ</t>
    </rPh>
    <rPh sb="153" eb="155">
      <t>セイビ</t>
    </rPh>
    <rPh sb="156" eb="157">
      <t>オコナ</t>
    </rPh>
    <rPh sb="165" eb="167">
      <t>ガイトウ</t>
    </rPh>
    <rPh sb="169" eb="170">
      <t>アタイ</t>
    </rPh>
    <rPh sb="184" eb="186">
      <t>シセツ</t>
    </rPh>
    <rPh sb="195" eb="197">
      <t>ジギョウ</t>
    </rPh>
    <rPh sb="197" eb="199">
      <t>ショキ</t>
    </rPh>
    <rPh sb="200" eb="203">
      <t>ジョウカソウ</t>
    </rPh>
    <rPh sb="230" eb="232">
      <t>オスイ</t>
    </rPh>
    <rPh sb="236" eb="238">
      <t>シュウゼン</t>
    </rPh>
    <rPh sb="238" eb="239">
      <t>ヒ</t>
    </rPh>
    <rPh sb="239" eb="240">
      <t>トウ</t>
    </rPh>
    <phoneticPr fontId="18"/>
  </si>
  <si>
    <t>　下水道事業に地方公営企業法を適用して4年目の決算となる。
　合併処理浄化槽事業は、集合処理に比べて維持管理費が割高となっており、集合処理と同額の使用料体系では維持管理費も賄えていない状況となっている。
　今後、使用料収入の減少や施設の老朽化による費用の増加が懸念される中で、法適用に馴染まない事業を継続していくためには、一般会計からの繰入が必要不可欠である。</t>
    <rPh sb="23" eb="25">
      <t>ケッサン</t>
    </rPh>
    <rPh sb="38" eb="40">
      <t>ジギョウ</t>
    </rPh>
    <rPh sb="42" eb="44">
      <t>シュウゴウ</t>
    </rPh>
    <rPh sb="44" eb="46">
      <t>ショリ</t>
    </rPh>
    <rPh sb="47" eb="48">
      <t>クラ</t>
    </rPh>
    <rPh sb="50" eb="52">
      <t>イジ</t>
    </rPh>
    <rPh sb="52" eb="55">
      <t>カンリヒ</t>
    </rPh>
    <rPh sb="56" eb="58">
      <t>ワリダカ</t>
    </rPh>
    <rPh sb="65" eb="67">
      <t>シュウゴウ</t>
    </rPh>
    <rPh sb="67" eb="69">
      <t>ショリ</t>
    </rPh>
    <rPh sb="70" eb="72">
      <t>ドウガク</t>
    </rPh>
    <rPh sb="73" eb="76">
      <t>シヨウリョウ</t>
    </rPh>
    <rPh sb="76" eb="78">
      <t>タイケイ</t>
    </rPh>
    <rPh sb="80" eb="82">
      <t>イジ</t>
    </rPh>
    <rPh sb="82" eb="85">
      <t>カンリヒ</t>
    </rPh>
    <rPh sb="86" eb="87">
      <t>マカナ</t>
    </rPh>
    <rPh sb="92" eb="94">
      <t>ジョウキョウ</t>
    </rPh>
    <rPh sb="138" eb="139">
      <t>ホウ</t>
    </rPh>
    <rPh sb="139" eb="141">
      <t>テキヨウ</t>
    </rPh>
    <rPh sb="142" eb="144">
      <t>ナジ</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</si>
</sst>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9"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1"/>
      <name val="ＭＳ ゴシック"/>
      <family val="3"/>
      <charset val="128"/>
    </font>
    <font>
      <sz val="11"/>
      <color rgb="FF0000FF"/>
      <name val="ＭＳ ゴシック"/>
      <family val="3"/>
      <charset val="128"/>
    </font>
    <font>
      <b/>
      <sz val="15"/>
      <color theme="3"/>
      <name val="ＭＳ 明朝"/>
      <family val="2"/>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06D-41A0-8895-8279060A7AC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06D-41A0-8895-8279060A7AC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59.93</c:v>
                </c:pt>
                <c:pt idx="2">
                  <c:v>59.42</c:v>
                </c:pt>
                <c:pt idx="3">
                  <c:v>57.43</c:v>
                </c:pt>
                <c:pt idx="4">
                  <c:v>57.83</c:v>
                </c:pt>
              </c:numCache>
            </c:numRef>
          </c:val>
          <c:extLst>
            <c:ext xmlns:c16="http://schemas.microsoft.com/office/drawing/2014/chart" uri="{C3380CC4-5D6E-409C-BE32-E72D297353CC}">
              <c16:uniqueId val="{00000000-7E72-45A6-B38C-4EF370E59C3E}"/>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61.79</c:v>
                </c:pt>
                <c:pt idx="2">
                  <c:v>59.94</c:v>
                </c:pt>
                <c:pt idx="3">
                  <c:v>59.64</c:v>
                </c:pt>
                <c:pt idx="4">
                  <c:v>58.19</c:v>
                </c:pt>
              </c:numCache>
            </c:numRef>
          </c:val>
          <c:smooth val="0"/>
          <c:extLst>
            <c:ext xmlns:c16="http://schemas.microsoft.com/office/drawing/2014/chart" uri="{C3380CC4-5D6E-409C-BE32-E72D297353CC}">
              <c16:uniqueId val="{00000001-7E72-45A6-B38C-4EF370E59C3E}"/>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96.99</c:v>
                </c:pt>
                <c:pt idx="2">
                  <c:v>97.06</c:v>
                </c:pt>
                <c:pt idx="3">
                  <c:v>95.88</c:v>
                </c:pt>
                <c:pt idx="4">
                  <c:v>97.13</c:v>
                </c:pt>
              </c:numCache>
            </c:numRef>
          </c:val>
          <c:extLst>
            <c:ext xmlns:c16="http://schemas.microsoft.com/office/drawing/2014/chart" uri="{C3380CC4-5D6E-409C-BE32-E72D297353CC}">
              <c16:uniqueId val="{00000000-2E85-4169-B725-C455604FEB0B}"/>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92.44</c:v>
                </c:pt>
                <c:pt idx="2">
                  <c:v>89.66</c:v>
                </c:pt>
                <c:pt idx="3">
                  <c:v>90.63</c:v>
                </c:pt>
                <c:pt idx="4">
                  <c:v>87.8</c:v>
                </c:pt>
              </c:numCache>
            </c:numRef>
          </c:val>
          <c:smooth val="0"/>
          <c:extLst>
            <c:ext xmlns:c16="http://schemas.microsoft.com/office/drawing/2014/chart" uri="{C3380CC4-5D6E-409C-BE32-E72D297353CC}">
              <c16:uniqueId val="{00000001-2E85-4169-B725-C455604FEB0B}"/>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72.78</c:v>
                </c:pt>
                <c:pt idx="2">
                  <c:v>70.78</c:v>
                </c:pt>
                <c:pt idx="3">
                  <c:v>102.81</c:v>
                </c:pt>
                <c:pt idx="4">
                  <c:v>105.66</c:v>
                </c:pt>
              </c:numCache>
            </c:numRef>
          </c:val>
          <c:extLst>
            <c:ext xmlns:c16="http://schemas.microsoft.com/office/drawing/2014/chart" uri="{C3380CC4-5D6E-409C-BE32-E72D297353CC}">
              <c16:uniqueId val="{00000000-E68F-4C62-B25A-2A2C4A26DC0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81.53</c:v>
                </c:pt>
                <c:pt idx="2">
                  <c:v>88.66</c:v>
                </c:pt>
                <c:pt idx="3">
                  <c:v>96.05</c:v>
                </c:pt>
                <c:pt idx="4">
                  <c:v>99.03</c:v>
                </c:pt>
              </c:numCache>
            </c:numRef>
          </c:val>
          <c:smooth val="0"/>
          <c:extLst>
            <c:ext xmlns:c16="http://schemas.microsoft.com/office/drawing/2014/chart" uri="{C3380CC4-5D6E-409C-BE32-E72D297353CC}">
              <c16:uniqueId val="{00000001-E68F-4C62-B25A-2A2C4A26DC0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5.05</c:v>
                </c:pt>
                <c:pt idx="2">
                  <c:v>10.01</c:v>
                </c:pt>
                <c:pt idx="3">
                  <c:v>14.88</c:v>
                </c:pt>
                <c:pt idx="4">
                  <c:v>19.89</c:v>
                </c:pt>
              </c:numCache>
            </c:numRef>
          </c:val>
          <c:extLst>
            <c:ext xmlns:c16="http://schemas.microsoft.com/office/drawing/2014/chart" uri="{C3380CC4-5D6E-409C-BE32-E72D297353CC}">
              <c16:uniqueId val="{00000000-F6FB-43DE-97D9-71F5FEC961C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18.39</c:v>
                </c:pt>
                <c:pt idx="2">
                  <c:v>21.11</c:v>
                </c:pt>
                <c:pt idx="3">
                  <c:v>23.76</c:v>
                </c:pt>
                <c:pt idx="4">
                  <c:v>15.74</c:v>
                </c:pt>
              </c:numCache>
            </c:numRef>
          </c:val>
          <c:smooth val="0"/>
          <c:extLst>
            <c:ext xmlns:c16="http://schemas.microsoft.com/office/drawing/2014/chart" uri="{C3380CC4-5D6E-409C-BE32-E72D297353CC}">
              <c16:uniqueId val="{00000001-F6FB-43DE-97D9-71F5FEC961C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5BF-4A85-AFCC-718B0623DA1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5BF-4A85-AFCC-718B0623DA1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85.17</c:v>
                </c:pt>
                <c:pt idx="2">
                  <c:v>176.63</c:v>
                </c:pt>
                <c:pt idx="3">
                  <c:v>160.22</c:v>
                </c:pt>
                <c:pt idx="4">
                  <c:v>140.69</c:v>
                </c:pt>
              </c:numCache>
            </c:numRef>
          </c:val>
          <c:extLst>
            <c:ext xmlns:c16="http://schemas.microsoft.com/office/drawing/2014/chart" uri="{C3380CC4-5D6E-409C-BE32-E72D297353CC}">
              <c16:uniqueId val="{00000000-E11E-4649-8D7A-0B1B20E6433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198.82</c:v>
                </c:pt>
                <c:pt idx="2">
                  <c:v>132.37</c:v>
                </c:pt>
                <c:pt idx="3">
                  <c:v>123.82</c:v>
                </c:pt>
                <c:pt idx="4">
                  <c:v>74.239999999999995</c:v>
                </c:pt>
              </c:numCache>
            </c:numRef>
          </c:val>
          <c:smooth val="0"/>
          <c:extLst>
            <c:ext xmlns:c16="http://schemas.microsoft.com/office/drawing/2014/chart" uri="{C3380CC4-5D6E-409C-BE32-E72D297353CC}">
              <c16:uniqueId val="{00000001-E11E-4649-8D7A-0B1B20E6433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52.33</c:v>
                </c:pt>
                <c:pt idx="2">
                  <c:v>50.86</c:v>
                </c:pt>
                <c:pt idx="3">
                  <c:v>33.24</c:v>
                </c:pt>
                <c:pt idx="4">
                  <c:v>24.62</c:v>
                </c:pt>
              </c:numCache>
            </c:numRef>
          </c:val>
          <c:extLst>
            <c:ext xmlns:c16="http://schemas.microsoft.com/office/drawing/2014/chart" uri="{C3380CC4-5D6E-409C-BE32-E72D297353CC}">
              <c16:uniqueId val="{00000000-FB84-43E1-96FD-3EF79094587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14.36</c:v>
                </c:pt>
                <c:pt idx="2">
                  <c:v>104.38</c:v>
                </c:pt>
                <c:pt idx="3">
                  <c:v>89.72</c:v>
                </c:pt>
                <c:pt idx="4">
                  <c:v>100.47</c:v>
                </c:pt>
              </c:numCache>
            </c:numRef>
          </c:val>
          <c:smooth val="0"/>
          <c:extLst>
            <c:ext xmlns:c16="http://schemas.microsoft.com/office/drawing/2014/chart" uri="{C3380CC4-5D6E-409C-BE32-E72D297353CC}">
              <c16:uniqueId val="{00000001-FB84-43E1-96FD-3EF79094587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1136.4000000000001</c:v>
                </c:pt>
                <c:pt idx="2">
                  <c:v>1104.92</c:v>
                </c:pt>
                <c:pt idx="3">
                  <c:v>941.01</c:v>
                </c:pt>
                <c:pt idx="4">
                  <c:v>881.72</c:v>
                </c:pt>
              </c:numCache>
            </c:numRef>
          </c:val>
          <c:extLst>
            <c:ext xmlns:c16="http://schemas.microsoft.com/office/drawing/2014/chart" uri="{C3380CC4-5D6E-409C-BE32-E72D297353CC}">
              <c16:uniqueId val="{00000000-1D33-4BBF-A0EF-EA01B2EE2F9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244.85</c:v>
                </c:pt>
                <c:pt idx="2">
                  <c:v>296.89</c:v>
                </c:pt>
                <c:pt idx="3">
                  <c:v>270.57</c:v>
                </c:pt>
                <c:pt idx="4">
                  <c:v>294.27</c:v>
                </c:pt>
              </c:numCache>
            </c:numRef>
          </c:val>
          <c:smooth val="0"/>
          <c:extLst>
            <c:ext xmlns:c16="http://schemas.microsoft.com/office/drawing/2014/chart" uri="{C3380CC4-5D6E-409C-BE32-E72D297353CC}">
              <c16:uniqueId val="{00000001-1D33-4BBF-A0EF-EA01B2EE2F9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55.17</c:v>
                </c:pt>
                <c:pt idx="2">
                  <c:v>54.19</c:v>
                </c:pt>
                <c:pt idx="3">
                  <c:v>48.51</c:v>
                </c:pt>
                <c:pt idx="4">
                  <c:v>52.21</c:v>
                </c:pt>
              </c:numCache>
            </c:numRef>
          </c:val>
          <c:extLst>
            <c:ext xmlns:c16="http://schemas.microsoft.com/office/drawing/2014/chart" uri="{C3380CC4-5D6E-409C-BE32-E72D297353CC}">
              <c16:uniqueId val="{00000000-E5DB-4D1A-A7D0-F460982176AE}"/>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64.78</c:v>
                </c:pt>
                <c:pt idx="2">
                  <c:v>63.06</c:v>
                </c:pt>
                <c:pt idx="3">
                  <c:v>62.5</c:v>
                </c:pt>
                <c:pt idx="4">
                  <c:v>60.59</c:v>
                </c:pt>
              </c:numCache>
            </c:numRef>
          </c:val>
          <c:smooth val="0"/>
          <c:extLst>
            <c:ext xmlns:c16="http://schemas.microsoft.com/office/drawing/2014/chart" uri="{C3380CC4-5D6E-409C-BE32-E72D297353CC}">
              <c16:uniqueId val="{00000001-E5DB-4D1A-A7D0-F460982176AE}"/>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291.58999999999997</c:v>
                </c:pt>
                <c:pt idx="2">
                  <c:v>296.18</c:v>
                </c:pt>
                <c:pt idx="3">
                  <c:v>329.94</c:v>
                </c:pt>
                <c:pt idx="4">
                  <c:v>307.52</c:v>
                </c:pt>
              </c:numCache>
            </c:numRef>
          </c:val>
          <c:extLst>
            <c:ext xmlns:c16="http://schemas.microsoft.com/office/drawing/2014/chart" uri="{C3380CC4-5D6E-409C-BE32-E72D297353CC}">
              <c16:uniqueId val="{00000000-7B6B-4977-A2DF-1194B1D31BEF}"/>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250.21</c:v>
                </c:pt>
                <c:pt idx="2">
                  <c:v>264.77</c:v>
                </c:pt>
                <c:pt idx="3">
                  <c:v>269.33</c:v>
                </c:pt>
                <c:pt idx="4">
                  <c:v>280.23</c:v>
                </c:pt>
              </c:numCache>
            </c:numRef>
          </c:val>
          <c:smooth val="0"/>
          <c:extLst>
            <c:ext xmlns:c16="http://schemas.microsoft.com/office/drawing/2014/chart" uri="{C3380CC4-5D6E-409C-BE32-E72D297353CC}">
              <c16:uniqueId val="{00000001-7B6B-4977-A2DF-1194B1D31BEF}"/>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【15.64】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I54" zoomScale="85" zoomScaleNormal="85"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山形県　酒田市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3"/>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8" t="str">
        <f>データ!I6</f>
        <v>法適用</v>
      </c>
      <c r="C8" s="78"/>
      <c r="D8" s="78"/>
      <c r="E8" s="78"/>
      <c r="F8" s="78"/>
      <c r="G8" s="78"/>
      <c r="H8" s="78"/>
      <c r="I8" s="78" t="str">
        <f>データ!J6</f>
        <v>下水道事業</v>
      </c>
      <c r="J8" s="78"/>
      <c r="K8" s="78"/>
      <c r="L8" s="78"/>
      <c r="M8" s="78"/>
      <c r="N8" s="78"/>
      <c r="O8" s="78"/>
      <c r="P8" s="78" t="str">
        <f>データ!K6</f>
        <v>特定地域生活排水処理</v>
      </c>
      <c r="Q8" s="78"/>
      <c r="R8" s="78"/>
      <c r="S8" s="78"/>
      <c r="T8" s="78"/>
      <c r="U8" s="78"/>
      <c r="V8" s="78"/>
      <c r="W8" s="78" t="str">
        <f>データ!L6</f>
        <v>K2</v>
      </c>
      <c r="X8" s="78"/>
      <c r="Y8" s="78"/>
      <c r="Z8" s="78"/>
      <c r="AA8" s="78"/>
      <c r="AB8" s="78"/>
      <c r="AC8" s="78"/>
      <c r="AD8" s="79" t="str">
        <f>データ!$M$6</f>
        <v>自治体職員</v>
      </c>
      <c r="AE8" s="79"/>
      <c r="AF8" s="79"/>
      <c r="AG8" s="79"/>
      <c r="AH8" s="79"/>
      <c r="AI8" s="79"/>
      <c r="AJ8" s="79"/>
      <c r="AK8" s="3"/>
      <c r="AL8" s="75">
        <f>データ!S6</f>
        <v>100172</v>
      </c>
      <c r="AM8" s="75"/>
      <c r="AN8" s="75"/>
      <c r="AO8" s="75"/>
      <c r="AP8" s="75"/>
      <c r="AQ8" s="75"/>
      <c r="AR8" s="75"/>
      <c r="AS8" s="75"/>
      <c r="AT8" s="74">
        <f>データ!T6</f>
        <v>602.97</v>
      </c>
      <c r="AU8" s="74"/>
      <c r="AV8" s="74"/>
      <c r="AW8" s="74"/>
      <c r="AX8" s="74"/>
      <c r="AY8" s="74"/>
      <c r="AZ8" s="74"/>
      <c r="BA8" s="74"/>
      <c r="BB8" s="74">
        <f>データ!U6</f>
        <v>166.13</v>
      </c>
      <c r="BC8" s="74"/>
      <c r="BD8" s="74"/>
      <c r="BE8" s="74"/>
      <c r="BF8" s="74"/>
      <c r="BG8" s="74"/>
      <c r="BH8" s="74"/>
      <c r="BI8" s="74"/>
      <c r="BJ8" s="3"/>
      <c r="BK8" s="3"/>
      <c r="BL8" s="76" t="s">
        <v>10</v>
      </c>
      <c r="BM8" s="77"/>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71" t="s">
        <v>16</v>
      </c>
      <c r="AE9" s="71"/>
      <c r="AF9" s="71"/>
      <c r="AG9" s="71"/>
      <c r="AH9" s="71"/>
      <c r="AI9" s="71"/>
      <c r="AJ9" s="71"/>
      <c r="AK9" s="3"/>
      <c r="AL9" s="71" t="s">
        <v>17</v>
      </c>
      <c r="AM9" s="71"/>
      <c r="AN9" s="71"/>
      <c r="AO9" s="71"/>
      <c r="AP9" s="71"/>
      <c r="AQ9" s="71"/>
      <c r="AR9" s="71"/>
      <c r="AS9" s="71"/>
      <c r="AT9" s="71" t="s">
        <v>18</v>
      </c>
      <c r="AU9" s="71"/>
      <c r="AV9" s="71"/>
      <c r="AW9" s="71"/>
      <c r="AX9" s="71"/>
      <c r="AY9" s="71"/>
      <c r="AZ9" s="71"/>
      <c r="BA9" s="71"/>
      <c r="BB9" s="71" t="s">
        <v>19</v>
      </c>
      <c r="BC9" s="71"/>
      <c r="BD9" s="71"/>
      <c r="BE9" s="71"/>
      <c r="BF9" s="71"/>
      <c r="BG9" s="71"/>
      <c r="BH9" s="71"/>
      <c r="BI9" s="71"/>
      <c r="BJ9" s="3"/>
      <c r="BK9" s="3"/>
      <c r="BL9" s="72" t="s">
        <v>20</v>
      </c>
      <c r="BM9" s="73"/>
      <c r="BN9" s="10" t="s">
        <v>21</v>
      </c>
      <c r="BO9" s="11"/>
      <c r="BP9" s="11"/>
      <c r="BQ9" s="11"/>
      <c r="BR9" s="11"/>
      <c r="BS9" s="11"/>
      <c r="BT9" s="11"/>
      <c r="BU9" s="11"/>
      <c r="BV9" s="11"/>
      <c r="BW9" s="11"/>
      <c r="BX9" s="11"/>
      <c r="BY9" s="12"/>
    </row>
    <row r="10" spans="1:78" ht="18.75" customHeight="1" x14ac:dyDescent="0.15">
      <c r="A10" s="2"/>
      <c r="B10" s="74" t="str">
        <f>データ!N6</f>
        <v>-</v>
      </c>
      <c r="C10" s="74"/>
      <c r="D10" s="74"/>
      <c r="E10" s="74"/>
      <c r="F10" s="74"/>
      <c r="G10" s="74"/>
      <c r="H10" s="74"/>
      <c r="I10" s="74">
        <f>データ!O6</f>
        <v>43.96</v>
      </c>
      <c r="J10" s="74"/>
      <c r="K10" s="74"/>
      <c r="L10" s="74"/>
      <c r="M10" s="74"/>
      <c r="N10" s="74"/>
      <c r="O10" s="74"/>
      <c r="P10" s="74">
        <f>データ!P6</f>
        <v>1.92</v>
      </c>
      <c r="Q10" s="74"/>
      <c r="R10" s="74"/>
      <c r="S10" s="74"/>
      <c r="T10" s="74"/>
      <c r="U10" s="74"/>
      <c r="V10" s="74"/>
      <c r="W10" s="74">
        <f>データ!Q6</f>
        <v>100</v>
      </c>
      <c r="X10" s="74"/>
      <c r="Y10" s="74"/>
      <c r="Z10" s="74"/>
      <c r="AA10" s="74"/>
      <c r="AB10" s="74"/>
      <c r="AC10" s="74"/>
      <c r="AD10" s="75">
        <f>データ!R6</f>
        <v>3327</v>
      </c>
      <c r="AE10" s="75"/>
      <c r="AF10" s="75"/>
      <c r="AG10" s="75"/>
      <c r="AH10" s="75"/>
      <c r="AI10" s="75"/>
      <c r="AJ10" s="75"/>
      <c r="AK10" s="2"/>
      <c r="AL10" s="75">
        <f>データ!V6</f>
        <v>1914</v>
      </c>
      <c r="AM10" s="75"/>
      <c r="AN10" s="75"/>
      <c r="AO10" s="75"/>
      <c r="AP10" s="75"/>
      <c r="AQ10" s="75"/>
      <c r="AR10" s="75"/>
      <c r="AS10" s="75"/>
      <c r="AT10" s="74">
        <f>データ!W6</f>
        <v>11.08</v>
      </c>
      <c r="AU10" s="74"/>
      <c r="AV10" s="74"/>
      <c r="AW10" s="74"/>
      <c r="AX10" s="74"/>
      <c r="AY10" s="74"/>
      <c r="AZ10" s="74"/>
      <c r="BA10" s="74"/>
      <c r="BB10" s="74">
        <f>データ!X6</f>
        <v>172.74</v>
      </c>
      <c r="BC10" s="74"/>
      <c r="BD10" s="74"/>
      <c r="BE10" s="74"/>
      <c r="BF10" s="74"/>
      <c r="BG10" s="74"/>
      <c r="BH10" s="74"/>
      <c r="BI10" s="74"/>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5" t="s">
        <v>115</v>
      </c>
      <c r="BM16" s="66"/>
      <c r="BN16" s="66"/>
      <c r="BO16" s="66"/>
      <c r="BP16" s="66"/>
      <c r="BQ16" s="66"/>
      <c r="BR16" s="66"/>
      <c r="BS16" s="66"/>
      <c r="BT16" s="66"/>
      <c r="BU16" s="66"/>
      <c r="BV16" s="66"/>
      <c r="BW16" s="66"/>
      <c r="BX16" s="66"/>
      <c r="BY16" s="66"/>
      <c r="BZ16" s="67"/>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5"/>
      <c r="BM17" s="66"/>
      <c r="BN17" s="66"/>
      <c r="BO17" s="66"/>
      <c r="BP17" s="66"/>
      <c r="BQ17" s="66"/>
      <c r="BR17" s="66"/>
      <c r="BS17" s="66"/>
      <c r="BT17" s="66"/>
      <c r="BU17" s="66"/>
      <c r="BV17" s="66"/>
      <c r="BW17" s="66"/>
      <c r="BX17" s="66"/>
      <c r="BY17" s="66"/>
      <c r="BZ17" s="67"/>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5"/>
      <c r="BM18" s="66"/>
      <c r="BN18" s="66"/>
      <c r="BO18" s="66"/>
      <c r="BP18" s="66"/>
      <c r="BQ18" s="66"/>
      <c r="BR18" s="66"/>
      <c r="BS18" s="66"/>
      <c r="BT18" s="66"/>
      <c r="BU18" s="66"/>
      <c r="BV18" s="66"/>
      <c r="BW18" s="66"/>
      <c r="BX18" s="66"/>
      <c r="BY18" s="66"/>
      <c r="BZ18" s="67"/>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5"/>
      <c r="BM19" s="66"/>
      <c r="BN19" s="66"/>
      <c r="BO19" s="66"/>
      <c r="BP19" s="66"/>
      <c r="BQ19" s="66"/>
      <c r="BR19" s="66"/>
      <c r="BS19" s="66"/>
      <c r="BT19" s="66"/>
      <c r="BU19" s="66"/>
      <c r="BV19" s="66"/>
      <c r="BW19" s="66"/>
      <c r="BX19" s="66"/>
      <c r="BY19" s="66"/>
      <c r="BZ19" s="67"/>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5"/>
      <c r="BM20" s="66"/>
      <c r="BN20" s="66"/>
      <c r="BO20" s="66"/>
      <c r="BP20" s="66"/>
      <c r="BQ20" s="66"/>
      <c r="BR20" s="66"/>
      <c r="BS20" s="66"/>
      <c r="BT20" s="66"/>
      <c r="BU20" s="66"/>
      <c r="BV20" s="66"/>
      <c r="BW20" s="66"/>
      <c r="BX20" s="66"/>
      <c r="BY20" s="66"/>
      <c r="BZ20" s="67"/>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5"/>
      <c r="BM21" s="66"/>
      <c r="BN21" s="66"/>
      <c r="BO21" s="66"/>
      <c r="BP21" s="66"/>
      <c r="BQ21" s="66"/>
      <c r="BR21" s="66"/>
      <c r="BS21" s="66"/>
      <c r="BT21" s="66"/>
      <c r="BU21" s="66"/>
      <c r="BV21" s="66"/>
      <c r="BW21" s="66"/>
      <c r="BX21" s="66"/>
      <c r="BY21" s="66"/>
      <c r="BZ21" s="67"/>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5"/>
      <c r="BM22" s="66"/>
      <c r="BN22" s="66"/>
      <c r="BO22" s="66"/>
      <c r="BP22" s="66"/>
      <c r="BQ22" s="66"/>
      <c r="BR22" s="66"/>
      <c r="BS22" s="66"/>
      <c r="BT22" s="66"/>
      <c r="BU22" s="66"/>
      <c r="BV22" s="66"/>
      <c r="BW22" s="66"/>
      <c r="BX22" s="66"/>
      <c r="BY22" s="66"/>
      <c r="BZ22" s="67"/>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5"/>
      <c r="BM23" s="66"/>
      <c r="BN23" s="66"/>
      <c r="BO23" s="66"/>
      <c r="BP23" s="66"/>
      <c r="BQ23" s="66"/>
      <c r="BR23" s="66"/>
      <c r="BS23" s="66"/>
      <c r="BT23" s="66"/>
      <c r="BU23" s="66"/>
      <c r="BV23" s="66"/>
      <c r="BW23" s="66"/>
      <c r="BX23" s="66"/>
      <c r="BY23" s="66"/>
      <c r="BZ23" s="67"/>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5"/>
      <c r="BM24" s="66"/>
      <c r="BN24" s="66"/>
      <c r="BO24" s="66"/>
      <c r="BP24" s="66"/>
      <c r="BQ24" s="66"/>
      <c r="BR24" s="66"/>
      <c r="BS24" s="66"/>
      <c r="BT24" s="66"/>
      <c r="BU24" s="66"/>
      <c r="BV24" s="66"/>
      <c r="BW24" s="66"/>
      <c r="BX24" s="66"/>
      <c r="BY24" s="66"/>
      <c r="BZ24" s="67"/>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5"/>
      <c r="BM25" s="66"/>
      <c r="BN25" s="66"/>
      <c r="BO25" s="66"/>
      <c r="BP25" s="66"/>
      <c r="BQ25" s="66"/>
      <c r="BR25" s="66"/>
      <c r="BS25" s="66"/>
      <c r="BT25" s="66"/>
      <c r="BU25" s="66"/>
      <c r="BV25" s="66"/>
      <c r="BW25" s="66"/>
      <c r="BX25" s="66"/>
      <c r="BY25" s="66"/>
      <c r="BZ25" s="67"/>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5"/>
      <c r="BM26" s="66"/>
      <c r="BN26" s="66"/>
      <c r="BO26" s="66"/>
      <c r="BP26" s="66"/>
      <c r="BQ26" s="66"/>
      <c r="BR26" s="66"/>
      <c r="BS26" s="66"/>
      <c r="BT26" s="66"/>
      <c r="BU26" s="66"/>
      <c r="BV26" s="66"/>
      <c r="BW26" s="66"/>
      <c r="BX26" s="66"/>
      <c r="BY26" s="66"/>
      <c r="BZ26" s="67"/>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5"/>
      <c r="BM27" s="66"/>
      <c r="BN27" s="66"/>
      <c r="BO27" s="66"/>
      <c r="BP27" s="66"/>
      <c r="BQ27" s="66"/>
      <c r="BR27" s="66"/>
      <c r="BS27" s="66"/>
      <c r="BT27" s="66"/>
      <c r="BU27" s="66"/>
      <c r="BV27" s="66"/>
      <c r="BW27" s="66"/>
      <c r="BX27" s="66"/>
      <c r="BY27" s="66"/>
      <c r="BZ27" s="67"/>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5"/>
      <c r="BM28" s="66"/>
      <c r="BN28" s="66"/>
      <c r="BO28" s="66"/>
      <c r="BP28" s="66"/>
      <c r="BQ28" s="66"/>
      <c r="BR28" s="66"/>
      <c r="BS28" s="66"/>
      <c r="BT28" s="66"/>
      <c r="BU28" s="66"/>
      <c r="BV28" s="66"/>
      <c r="BW28" s="66"/>
      <c r="BX28" s="66"/>
      <c r="BY28" s="66"/>
      <c r="BZ28" s="67"/>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5"/>
      <c r="BM29" s="66"/>
      <c r="BN29" s="66"/>
      <c r="BO29" s="66"/>
      <c r="BP29" s="66"/>
      <c r="BQ29" s="66"/>
      <c r="BR29" s="66"/>
      <c r="BS29" s="66"/>
      <c r="BT29" s="66"/>
      <c r="BU29" s="66"/>
      <c r="BV29" s="66"/>
      <c r="BW29" s="66"/>
      <c r="BX29" s="66"/>
      <c r="BY29" s="66"/>
      <c r="BZ29" s="67"/>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5"/>
      <c r="BM30" s="66"/>
      <c r="BN30" s="66"/>
      <c r="BO30" s="66"/>
      <c r="BP30" s="66"/>
      <c r="BQ30" s="66"/>
      <c r="BR30" s="66"/>
      <c r="BS30" s="66"/>
      <c r="BT30" s="66"/>
      <c r="BU30" s="66"/>
      <c r="BV30" s="66"/>
      <c r="BW30" s="66"/>
      <c r="BX30" s="66"/>
      <c r="BY30" s="66"/>
      <c r="BZ30" s="67"/>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5"/>
      <c r="BM31" s="66"/>
      <c r="BN31" s="66"/>
      <c r="BO31" s="66"/>
      <c r="BP31" s="66"/>
      <c r="BQ31" s="66"/>
      <c r="BR31" s="66"/>
      <c r="BS31" s="66"/>
      <c r="BT31" s="66"/>
      <c r="BU31" s="66"/>
      <c r="BV31" s="66"/>
      <c r="BW31" s="66"/>
      <c r="BX31" s="66"/>
      <c r="BY31" s="66"/>
      <c r="BZ31" s="67"/>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5"/>
      <c r="BM32" s="66"/>
      <c r="BN32" s="66"/>
      <c r="BO32" s="66"/>
      <c r="BP32" s="66"/>
      <c r="BQ32" s="66"/>
      <c r="BR32" s="66"/>
      <c r="BS32" s="66"/>
      <c r="BT32" s="66"/>
      <c r="BU32" s="66"/>
      <c r="BV32" s="66"/>
      <c r="BW32" s="66"/>
      <c r="BX32" s="66"/>
      <c r="BY32" s="66"/>
      <c r="BZ32" s="67"/>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5"/>
      <c r="BM33" s="66"/>
      <c r="BN33" s="66"/>
      <c r="BO33" s="66"/>
      <c r="BP33" s="66"/>
      <c r="BQ33" s="66"/>
      <c r="BR33" s="66"/>
      <c r="BS33" s="66"/>
      <c r="BT33" s="66"/>
      <c r="BU33" s="66"/>
      <c r="BV33" s="66"/>
      <c r="BW33" s="66"/>
      <c r="BX33" s="66"/>
      <c r="BY33" s="66"/>
      <c r="BZ33" s="67"/>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5"/>
      <c r="BM34" s="66"/>
      <c r="BN34" s="66"/>
      <c r="BO34" s="66"/>
      <c r="BP34" s="66"/>
      <c r="BQ34" s="66"/>
      <c r="BR34" s="66"/>
      <c r="BS34" s="66"/>
      <c r="BT34" s="66"/>
      <c r="BU34" s="66"/>
      <c r="BV34" s="66"/>
      <c r="BW34" s="66"/>
      <c r="BX34" s="66"/>
      <c r="BY34" s="66"/>
      <c r="BZ34" s="67"/>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5"/>
      <c r="BM35" s="66"/>
      <c r="BN35" s="66"/>
      <c r="BO35" s="66"/>
      <c r="BP35" s="66"/>
      <c r="BQ35" s="66"/>
      <c r="BR35" s="66"/>
      <c r="BS35" s="66"/>
      <c r="BT35" s="66"/>
      <c r="BU35" s="66"/>
      <c r="BV35" s="66"/>
      <c r="BW35" s="66"/>
      <c r="BX35" s="66"/>
      <c r="BY35" s="66"/>
      <c r="BZ35" s="67"/>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5"/>
      <c r="BM36" s="66"/>
      <c r="BN36" s="66"/>
      <c r="BO36" s="66"/>
      <c r="BP36" s="66"/>
      <c r="BQ36" s="66"/>
      <c r="BR36" s="66"/>
      <c r="BS36" s="66"/>
      <c r="BT36" s="66"/>
      <c r="BU36" s="66"/>
      <c r="BV36" s="66"/>
      <c r="BW36" s="66"/>
      <c r="BX36" s="66"/>
      <c r="BY36" s="66"/>
      <c r="BZ36" s="67"/>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5"/>
      <c r="BM37" s="66"/>
      <c r="BN37" s="66"/>
      <c r="BO37" s="66"/>
      <c r="BP37" s="66"/>
      <c r="BQ37" s="66"/>
      <c r="BR37" s="66"/>
      <c r="BS37" s="66"/>
      <c r="BT37" s="66"/>
      <c r="BU37" s="66"/>
      <c r="BV37" s="66"/>
      <c r="BW37" s="66"/>
      <c r="BX37" s="66"/>
      <c r="BY37" s="66"/>
      <c r="BZ37" s="67"/>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5"/>
      <c r="BM38" s="66"/>
      <c r="BN38" s="66"/>
      <c r="BO38" s="66"/>
      <c r="BP38" s="66"/>
      <c r="BQ38" s="66"/>
      <c r="BR38" s="66"/>
      <c r="BS38" s="66"/>
      <c r="BT38" s="66"/>
      <c r="BU38" s="66"/>
      <c r="BV38" s="66"/>
      <c r="BW38" s="66"/>
      <c r="BX38" s="66"/>
      <c r="BY38" s="66"/>
      <c r="BZ38" s="67"/>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5"/>
      <c r="BM39" s="66"/>
      <c r="BN39" s="66"/>
      <c r="BO39" s="66"/>
      <c r="BP39" s="66"/>
      <c r="BQ39" s="66"/>
      <c r="BR39" s="66"/>
      <c r="BS39" s="66"/>
      <c r="BT39" s="66"/>
      <c r="BU39" s="66"/>
      <c r="BV39" s="66"/>
      <c r="BW39" s="66"/>
      <c r="BX39" s="66"/>
      <c r="BY39" s="66"/>
      <c r="BZ39" s="67"/>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5"/>
      <c r="BM40" s="66"/>
      <c r="BN40" s="66"/>
      <c r="BO40" s="66"/>
      <c r="BP40" s="66"/>
      <c r="BQ40" s="66"/>
      <c r="BR40" s="66"/>
      <c r="BS40" s="66"/>
      <c r="BT40" s="66"/>
      <c r="BU40" s="66"/>
      <c r="BV40" s="66"/>
      <c r="BW40" s="66"/>
      <c r="BX40" s="66"/>
      <c r="BY40" s="66"/>
      <c r="BZ40" s="67"/>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5"/>
      <c r="BM41" s="66"/>
      <c r="BN41" s="66"/>
      <c r="BO41" s="66"/>
      <c r="BP41" s="66"/>
      <c r="BQ41" s="66"/>
      <c r="BR41" s="66"/>
      <c r="BS41" s="66"/>
      <c r="BT41" s="66"/>
      <c r="BU41" s="66"/>
      <c r="BV41" s="66"/>
      <c r="BW41" s="66"/>
      <c r="BX41" s="66"/>
      <c r="BY41" s="66"/>
      <c r="BZ41" s="67"/>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5"/>
      <c r="BM42" s="66"/>
      <c r="BN42" s="66"/>
      <c r="BO42" s="66"/>
      <c r="BP42" s="66"/>
      <c r="BQ42" s="66"/>
      <c r="BR42" s="66"/>
      <c r="BS42" s="66"/>
      <c r="BT42" s="66"/>
      <c r="BU42" s="66"/>
      <c r="BV42" s="66"/>
      <c r="BW42" s="66"/>
      <c r="BX42" s="66"/>
      <c r="BY42" s="66"/>
      <c r="BZ42" s="67"/>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5"/>
      <c r="BM43" s="66"/>
      <c r="BN43" s="66"/>
      <c r="BO43" s="66"/>
      <c r="BP43" s="66"/>
      <c r="BQ43" s="66"/>
      <c r="BR43" s="66"/>
      <c r="BS43" s="66"/>
      <c r="BT43" s="66"/>
      <c r="BU43" s="66"/>
      <c r="BV43" s="66"/>
      <c r="BW43" s="66"/>
      <c r="BX43" s="66"/>
      <c r="BY43" s="66"/>
      <c r="BZ43" s="67"/>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8"/>
      <c r="BM44" s="69"/>
      <c r="BN44" s="69"/>
      <c r="BO44" s="69"/>
      <c r="BP44" s="69"/>
      <c r="BQ44" s="69"/>
      <c r="BR44" s="69"/>
      <c r="BS44" s="69"/>
      <c r="BT44" s="69"/>
      <c r="BU44" s="69"/>
      <c r="BV44" s="69"/>
      <c r="BW44" s="69"/>
      <c r="BX44" s="69"/>
      <c r="BY44" s="69"/>
      <c r="BZ44" s="70"/>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【98.17】</v>
      </c>
      <c r="F85" s="26" t="str">
        <f>データ!AT6</f>
        <v>【92.20】</v>
      </c>
      <c r="G85" s="26" t="str">
        <f>データ!BE6</f>
        <v>【106.38】</v>
      </c>
      <c r="H85" s="26" t="str">
        <f>データ!BP6</f>
        <v>【314.13】</v>
      </c>
      <c r="I85" s="26" t="str">
        <f>データ!CA6</f>
        <v>【58.42】</v>
      </c>
      <c r="J85" s="26" t="str">
        <f>データ!CL6</f>
        <v>【282.28】</v>
      </c>
      <c r="K85" s="26" t="str">
        <f>データ!CW6</f>
        <v>【57.83】</v>
      </c>
      <c r="L85" s="26" t="str">
        <f>データ!DH6</f>
        <v>【77.67】</v>
      </c>
      <c r="M85" s="26" t="str">
        <f>データ!DS6</f>
        <v>【15.64】</v>
      </c>
      <c r="N85" s="26" t="str">
        <f>データ!ED6</f>
        <v>【-】</v>
      </c>
      <c r="O85" s="26" t="str">
        <f>データ!EO6</f>
        <v>【-】</v>
      </c>
    </row>
  </sheetData>
  <sheetProtection algorithmName="SHA-512" hashValue="XgE0jKWenrP3YMNbJdLd3WjUABFHK2orCMF6F2Tv3zv92rzhQtfMQDJWnlZ3OgGYn1z+ulwj9e1KXeAGQYb7rQ==" saltValue="HgWUwvizzI06d3UIIh/2W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55</v>
      </c>
      <c r="B4" s="30"/>
      <c r="C4" s="30"/>
      <c r="D4" s="30"/>
      <c r="E4" s="30"/>
      <c r="F4" s="30"/>
      <c r="G4" s="30"/>
      <c r="H4" s="86"/>
      <c r="I4" s="87"/>
      <c r="J4" s="87"/>
      <c r="K4" s="87"/>
      <c r="L4" s="87"/>
      <c r="M4" s="87"/>
      <c r="N4" s="87"/>
      <c r="O4" s="87"/>
      <c r="P4" s="87"/>
      <c r="Q4" s="87"/>
      <c r="R4" s="87"/>
      <c r="S4" s="87"/>
      <c r="T4" s="87"/>
      <c r="U4" s="87"/>
      <c r="V4" s="87"/>
      <c r="W4" s="87"/>
      <c r="X4" s="88"/>
      <c r="Y4" s="82" t="s">
        <v>56</v>
      </c>
      <c r="Z4" s="82"/>
      <c r="AA4" s="82"/>
      <c r="AB4" s="82"/>
      <c r="AC4" s="82"/>
      <c r="AD4" s="82"/>
      <c r="AE4" s="82"/>
      <c r="AF4" s="82"/>
      <c r="AG4" s="82"/>
      <c r="AH4" s="82"/>
      <c r="AI4" s="82"/>
      <c r="AJ4" s="82" t="s">
        <v>57</v>
      </c>
      <c r="AK4" s="82"/>
      <c r="AL4" s="82"/>
      <c r="AM4" s="82"/>
      <c r="AN4" s="82"/>
      <c r="AO4" s="82"/>
      <c r="AP4" s="82"/>
      <c r="AQ4" s="82"/>
      <c r="AR4" s="82"/>
      <c r="AS4" s="82"/>
      <c r="AT4" s="82"/>
      <c r="AU4" s="82" t="s">
        <v>58</v>
      </c>
      <c r="AV4" s="82"/>
      <c r="AW4" s="82"/>
      <c r="AX4" s="82"/>
      <c r="AY4" s="82"/>
      <c r="AZ4" s="82"/>
      <c r="BA4" s="82"/>
      <c r="BB4" s="82"/>
      <c r="BC4" s="82"/>
      <c r="BD4" s="82"/>
      <c r="BE4" s="82"/>
      <c r="BF4" s="82" t="s">
        <v>59</v>
      </c>
      <c r="BG4" s="82"/>
      <c r="BH4" s="82"/>
      <c r="BI4" s="82"/>
      <c r="BJ4" s="82"/>
      <c r="BK4" s="82"/>
      <c r="BL4" s="82"/>
      <c r="BM4" s="82"/>
      <c r="BN4" s="82"/>
      <c r="BO4" s="82"/>
      <c r="BP4" s="82"/>
      <c r="BQ4" s="82" t="s">
        <v>60</v>
      </c>
      <c r="BR4" s="82"/>
      <c r="BS4" s="82"/>
      <c r="BT4" s="82"/>
      <c r="BU4" s="82"/>
      <c r="BV4" s="82"/>
      <c r="BW4" s="82"/>
      <c r="BX4" s="82"/>
      <c r="BY4" s="82"/>
      <c r="BZ4" s="82"/>
      <c r="CA4" s="82"/>
      <c r="CB4" s="82" t="s">
        <v>61</v>
      </c>
      <c r="CC4" s="82"/>
      <c r="CD4" s="82"/>
      <c r="CE4" s="82"/>
      <c r="CF4" s="82"/>
      <c r="CG4" s="82"/>
      <c r="CH4" s="82"/>
      <c r="CI4" s="82"/>
      <c r="CJ4" s="82"/>
      <c r="CK4" s="82"/>
      <c r="CL4" s="82"/>
      <c r="CM4" s="82" t="s">
        <v>62</v>
      </c>
      <c r="CN4" s="82"/>
      <c r="CO4" s="82"/>
      <c r="CP4" s="82"/>
      <c r="CQ4" s="82"/>
      <c r="CR4" s="82"/>
      <c r="CS4" s="82"/>
      <c r="CT4" s="82"/>
      <c r="CU4" s="82"/>
      <c r="CV4" s="82"/>
      <c r="CW4" s="82"/>
      <c r="CX4" s="82" t="s">
        <v>63</v>
      </c>
      <c r="CY4" s="82"/>
      <c r="CZ4" s="82"/>
      <c r="DA4" s="82"/>
      <c r="DB4" s="82"/>
      <c r="DC4" s="82"/>
      <c r="DD4" s="82"/>
      <c r="DE4" s="82"/>
      <c r="DF4" s="82"/>
      <c r="DG4" s="82"/>
      <c r="DH4" s="82"/>
      <c r="DI4" s="82" t="s">
        <v>64</v>
      </c>
      <c r="DJ4" s="82"/>
      <c r="DK4" s="82"/>
      <c r="DL4" s="82"/>
      <c r="DM4" s="82"/>
      <c r="DN4" s="82"/>
      <c r="DO4" s="82"/>
      <c r="DP4" s="82"/>
      <c r="DQ4" s="82"/>
      <c r="DR4" s="82"/>
      <c r="DS4" s="82"/>
      <c r="DT4" s="82" t="s">
        <v>65</v>
      </c>
      <c r="DU4" s="82"/>
      <c r="DV4" s="82"/>
      <c r="DW4" s="82"/>
      <c r="DX4" s="82"/>
      <c r="DY4" s="82"/>
      <c r="DZ4" s="82"/>
      <c r="EA4" s="82"/>
      <c r="EB4" s="82"/>
      <c r="EC4" s="82"/>
      <c r="ED4" s="82"/>
      <c r="EE4" s="82" t="s">
        <v>66</v>
      </c>
      <c r="EF4" s="82"/>
      <c r="EG4" s="82"/>
      <c r="EH4" s="82"/>
      <c r="EI4" s="82"/>
      <c r="EJ4" s="82"/>
      <c r="EK4" s="82"/>
      <c r="EL4" s="82"/>
      <c r="EM4" s="82"/>
      <c r="EN4" s="82"/>
      <c r="EO4" s="82"/>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62049</v>
      </c>
      <c r="D6" s="33">
        <f t="shared" si="3"/>
        <v>46</v>
      </c>
      <c r="E6" s="33">
        <f t="shared" si="3"/>
        <v>18</v>
      </c>
      <c r="F6" s="33">
        <f t="shared" si="3"/>
        <v>0</v>
      </c>
      <c r="G6" s="33">
        <f t="shared" si="3"/>
        <v>0</v>
      </c>
      <c r="H6" s="33" t="str">
        <f t="shared" si="3"/>
        <v>山形県　酒田市</v>
      </c>
      <c r="I6" s="33" t="str">
        <f t="shared" si="3"/>
        <v>法適用</v>
      </c>
      <c r="J6" s="33" t="str">
        <f t="shared" si="3"/>
        <v>下水道事業</v>
      </c>
      <c r="K6" s="33" t="str">
        <f t="shared" si="3"/>
        <v>特定地域生活排水処理</v>
      </c>
      <c r="L6" s="33" t="str">
        <f t="shared" si="3"/>
        <v>K2</v>
      </c>
      <c r="M6" s="33" t="str">
        <f t="shared" si="3"/>
        <v>自治体職員</v>
      </c>
      <c r="N6" s="34" t="str">
        <f t="shared" si="3"/>
        <v>-</v>
      </c>
      <c r="O6" s="34">
        <f t="shared" si="3"/>
        <v>43.96</v>
      </c>
      <c r="P6" s="34">
        <f t="shared" si="3"/>
        <v>1.92</v>
      </c>
      <c r="Q6" s="34">
        <f t="shared" si="3"/>
        <v>100</v>
      </c>
      <c r="R6" s="34">
        <f t="shared" si="3"/>
        <v>3327</v>
      </c>
      <c r="S6" s="34">
        <f t="shared" si="3"/>
        <v>100172</v>
      </c>
      <c r="T6" s="34">
        <f t="shared" si="3"/>
        <v>602.97</v>
      </c>
      <c r="U6" s="34">
        <f t="shared" si="3"/>
        <v>166.13</v>
      </c>
      <c r="V6" s="34">
        <f t="shared" si="3"/>
        <v>1914</v>
      </c>
      <c r="W6" s="34">
        <f t="shared" si="3"/>
        <v>11.08</v>
      </c>
      <c r="X6" s="34">
        <f t="shared" si="3"/>
        <v>172.74</v>
      </c>
      <c r="Y6" s="35" t="str">
        <f>IF(Y7="",NA(),Y7)</f>
        <v>-</v>
      </c>
      <c r="Z6" s="35">
        <f t="shared" ref="Z6:AH6" si="4">IF(Z7="",NA(),Z7)</f>
        <v>72.78</v>
      </c>
      <c r="AA6" s="35">
        <f t="shared" si="4"/>
        <v>70.78</v>
      </c>
      <c r="AB6" s="35">
        <f t="shared" si="4"/>
        <v>102.81</v>
      </c>
      <c r="AC6" s="35">
        <f t="shared" si="4"/>
        <v>105.66</v>
      </c>
      <c r="AD6" s="35" t="str">
        <f t="shared" si="4"/>
        <v>-</v>
      </c>
      <c r="AE6" s="35">
        <f t="shared" si="4"/>
        <v>81.53</v>
      </c>
      <c r="AF6" s="35">
        <f t="shared" si="4"/>
        <v>88.66</v>
      </c>
      <c r="AG6" s="35">
        <f t="shared" si="4"/>
        <v>96.05</v>
      </c>
      <c r="AH6" s="35">
        <f t="shared" si="4"/>
        <v>99.03</v>
      </c>
      <c r="AI6" s="34" t="str">
        <f>IF(AI7="","",IF(AI7="-","【-】","【"&amp;SUBSTITUTE(TEXT(AI7,"#,##0.00"),"-","△")&amp;"】"))</f>
        <v>【98.17】</v>
      </c>
      <c r="AJ6" s="35" t="str">
        <f>IF(AJ7="",NA(),AJ7)</f>
        <v>-</v>
      </c>
      <c r="AK6" s="35">
        <f t="shared" ref="AK6:AS6" si="5">IF(AK7="",NA(),AK7)</f>
        <v>85.17</v>
      </c>
      <c r="AL6" s="35">
        <f t="shared" si="5"/>
        <v>176.63</v>
      </c>
      <c r="AM6" s="35">
        <f t="shared" si="5"/>
        <v>160.22</v>
      </c>
      <c r="AN6" s="35">
        <f t="shared" si="5"/>
        <v>140.69</v>
      </c>
      <c r="AO6" s="35" t="str">
        <f t="shared" si="5"/>
        <v>-</v>
      </c>
      <c r="AP6" s="35">
        <f t="shared" si="5"/>
        <v>198.82</v>
      </c>
      <c r="AQ6" s="35">
        <f t="shared" si="5"/>
        <v>132.37</v>
      </c>
      <c r="AR6" s="35">
        <f t="shared" si="5"/>
        <v>123.82</v>
      </c>
      <c r="AS6" s="35">
        <f t="shared" si="5"/>
        <v>74.239999999999995</v>
      </c>
      <c r="AT6" s="34" t="str">
        <f>IF(AT7="","",IF(AT7="-","【-】","【"&amp;SUBSTITUTE(TEXT(AT7,"#,##0.00"),"-","△")&amp;"】"))</f>
        <v>【92.20】</v>
      </c>
      <c r="AU6" s="35" t="str">
        <f>IF(AU7="",NA(),AU7)</f>
        <v>-</v>
      </c>
      <c r="AV6" s="35">
        <f t="shared" ref="AV6:BD6" si="6">IF(AV7="",NA(),AV7)</f>
        <v>52.33</v>
      </c>
      <c r="AW6" s="35">
        <f t="shared" si="6"/>
        <v>50.86</v>
      </c>
      <c r="AX6" s="35">
        <f t="shared" si="6"/>
        <v>33.24</v>
      </c>
      <c r="AY6" s="35">
        <f t="shared" si="6"/>
        <v>24.62</v>
      </c>
      <c r="AZ6" s="35" t="str">
        <f t="shared" si="6"/>
        <v>-</v>
      </c>
      <c r="BA6" s="35">
        <f t="shared" si="6"/>
        <v>14.36</v>
      </c>
      <c r="BB6" s="35">
        <f t="shared" si="6"/>
        <v>104.38</v>
      </c>
      <c r="BC6" s="35">
        <f t="shared" si="6"/>
        <v>89.72</v>
      </c>
      <c r="BD6" s="35">
        <f t="shared" si="6"/>
        <v>100.47</v>
      </c>
      <c r="BE6" s="34" t="str">
        <f>IF(BE7="","",IF(BE7="-","【-】","【"&amp;SUBSTITUTE(TEXT(BE7,"#,##0.00"),"-","△")&amp;"】"))</f>
        <v>【106.38】</v>
      </c>
      <c r="BF6" s="35" t="str">
        <f>IF(BF7="",NA(),BF7)</f>
        <v>-</v>
      </c>
      <c r="BG6" s="35">
        <f t="shared" ref="BG6:BO6" si="7">IF(BG7="",NA(),BG7)</f>
        <v>1136.4000000000001</v>
      </c>
      <c r="BH6" s="35">
        <f t="shared" si="7"/>
        <v>1104.92</v>
      </c>
      <c r="BI6" s="35">
        <f t="shared" si="7"/>
        <v>941.01</v>
      </c>
      <c r="BJ6" s="35">
        <f t="shared" si="7"/>
        <v>881.72</v>
      </c>
      <c r="BK6" s="35" t="str">
        <f t="shared" si="7"/>
        <v>-</v>
      </c>
      <c r="BL6" s="35">
        <f t="shared" si="7"/>
        <v>244.85</v>
      </c>
      <c r="BM6" s="35">
        <f t="shared" si="7"/>
        <v>296.89</v>
      </c>
      <c r="BN6" s="35">
        <f t="shared" si="7"/>
        <v>270.57</v>
      </c>
      <c r="BO6" s="35">
        <f t="shared" si="7"/>
        <v>294.27</v>
      </c>
      <c r="BP6" s="34" t="str">
        <f>IF(BP7="","",IF(BP7="-","【-】","【"&amp;SUBSTITUTE(TEXT(BP7,"#,##0.00"),"-","△")&amp;"】"))</f>
        <v>【314.13】</v>
      </c>
      <c r="BQ6" s="35" t="str">
        <f>IF(BQ7="",NA(),BQ7)</f>
        <v>-</v>
      </c>
      <c r="BR6" s="35">
        <f t="shared" ref="BR6:BZ6" si="8">IF(BR7="",NA(),BR7)</f>
        <v>55.17</v>
      </c>
      <c r="BS6" s="35">
        <f t="shared" si="8"/>
        <v>54.19</v>
      </c>
      <c r="BT6" s="35">
        <f t="shared" si="8"/>
        <v>48.51</v>
      </c>
      <c r="BU6" s="35">
        <f t="shared" si="8"/>
        <v>52.21</v>
      </c>
      <c r="BV6" s="35" t="str">
        <f t="shared" si="8"/>
        <v>-</v>
      </c>
      <c r="BW6" s="35">
        <f t="shared" si="8"/>
        <v>64.78</v>
      </c>
      <c r="BX6" s="35">
        <f t="shared" si="8"/>
        <v>63.06</v>
      </c>
      <c r="BY6" s="35">
        <f t="shared" si="8"/>
        <v>62.5</v>
      </c>
      <c r="BZ6" s="35">
        <f t="shared" si="8"/>
        <v>60.59</v>
      </c>
      <c r="CA6" s="34" t="str">
        <f>IF(CA7="","",IF(CA7="-","【-】","【"&amp;SUBSTITUTE(TEXT(CA7,"#,##0.00"),"-","△")&amp;"】"))</f>
        <v>【58.42】</v>
      </c>
      <c r="CB6" s="35" t="str">
        <f>IF(CB7="",NA(),CB7)</f>
        <v>-</v>
      </c>
      <c r="CC6" s="35">
        <f t="shared" ref="CC6:CK6" si="9">IF(CC7="",NA(),CC7)</f>
        <v>291.58999999999997</v>
      </c>
      <c r="CD6" s="35">
        <f t="shared" si="9"/>
        <v>296.18</v>
      </c>
      <c r="CE6" s="35">
        <f t="shared" si="9"/>
        <v>329.94</v>
      </c>
      <c r="CF6" s="35">
        <f t="shared" si="9"/>
        <v>307.52</v>
      </c>
      <c r="CG6" s="35" t="str">
        <f t="shared" si="9"/>
        <v>-</v>
      </c>
      <c r="CH6" s="35">
        <f t="shared" si="9"/>
        <v>250.21</v>
      </c>
      <c r="CI6" s="35">
        <f t="shared" si="9"/>
        <v>264.77</v>
      </c>
      <c r="CJ6" s="35">
        <f t="shared" si="9"/>
        <v>269.33</v>
      </c>
      <c r="CK6" s="35">
        <f t="shared" si="9"/>
        <v>280.23</v>
      </c>
      <c r="CL6" s="34" t="str">
        <f>IF(CL7="","",IF(CL7="-","【-】","【"&amp;SUBSTITUTE(TEXT(CL7,"#,##0.00"),"-","△")&amp;"】"))</f>
        <v>【282.28】</v>
      </c>
      <c r="CM6" s="35" t="str">
        <f>IF(CM7="",NA(),CM7)</f>
        <v>-</v>
      </c>
      <c r="CN6" s="35">
        <f t="shared" ref="CN6:CV6" si="10">IF(CN7="",NA(),CN7)</f>
        <v>59.93</v>
      </c>
      <c r="CO6" s="35">
        <f t="shared" si="10"/>
        <v>59.42</v>
      </c>
      <c r="CP6" s="35">
        <f t="shared" si="10"/>
        <v>57.43</v>
      </c>
      <c r="CQ6" s="35">
        <f t="shared" si="10"/>
        <v>57.83</v>
      </c>
      <c r="CR6" s="35" t="str">
        <f t="shared" si="10"/>
        <v>-</v>
      </c>
      <c r="CS6" s="35">
        <f t="shared" si="10"/>
        <v>61.79</v>
      </c>
      <c r="CT6" s="35">
        <f t="shared" si="10"/>
        <v>59.94</v>
      </c>
      <c r="CU6" s="35">
        <f t="shared" si="10"/>
        <v>59.64</v>
      </c>
      <c r="CV6" s="35">
        <f t="shared" si="10"/>
        <v>58.19</v>
      </c>
      <c r="CW6" s="34" t="str">
        <f>IF(CW7="","",IF(CW7="-","【-】","【"&amp;SUBSTITUTE(TEXT(CW7,"#,##0.00"),"-","△")&amp;"】"))</f>
        <v>【57.83】</v>
      </c>
      <c r="CX6" s="35" t="str">
        <f>IF(CX7="",NA(),CX7)</f>
        <v>-</v>
      </c>
      <c r="CY6" s="35">
        <f t="shared" ref="CY6:DG6" si="11">IF(CY7="",NA(),CY7)</f>
        <v>96.99</v>
      </c>
      <c r="CZ6" s="35">
        <f t="shared" si="11"/>
        <v>97.06</v>
      </c>
      <c r="DA6" s="35">
        <f t="shared" si="11"/>
        <v>95.88</v>
      </c>
      <c r="DB6" s="35">
        <f t="shared" si="11"/>
        <v>97.13</v>
      </c>
      <c r="DC6" s="35" t="str">
        <f t="shared" si="11"/>
        <v>-</v>
      </c>
      <c r="DD6" s="35">
        <f t="shared" si="11"/>
        <v>92.44</v>
      </c>
      <c r="DE6" s="35">
        <f t="shared" si="11"/>
        <v>89.66</v>
      </c>
      <c r="DF6" s="35">
        <f t="shared" si="11"/>
        <v>90.63</v>
      </c>
      <c r="DG6" s="35">
        <f t="shared" si="11"/>
        <v>87.8</v>
      </c>
      <c r="DH6" s="34" t="str">
        <f>IF(DH7="","",IF(DH7="-","【-】","【"&amp;SUBSTITUTE(TEXT(DH7,"#,##0.00"),"-","△")&amp;"】"))</f>
        <v>【77.67】</v>
      </c>
      <c r="DI6" s="35" t="str">
        <f>IF(DI7="",NA(),DI7)</f>
        <v>-</v>
      </c>
      <c r="DJ6" s="35">
        <f t="shared" ref="DJ6:DR6" si="12">IF(DJ7="",NA(),DJ7)</f>
        <v>5.05</v>
      </c>
      <c r="DK6" s="35">
        <f t="shared" si="12"/>
        <v>10.01</v>
      </c>
      <c r="DL6" s="35">
        <f t="shared" si="12"/>
        <v>14.88</v>
      </c>
      <c r="DM6" s="35">
        <f t="shared" si="12"/>
        <v>19.89</v>
      </c>
      <c r="DN6" s="35" t="str">
        <f t="shared" si="12"/>
        <v>-</v>
      </c>
      <c r="DO6" s="35">
        <f t="shared" si="12"/>
        <v>18.39</v>
      </c>
      <c r="DP6" s="35">
        <f t="shared" si="12"/>
        <v>21.11</v>
      </c>
      <c r="DQ6" s="35">
        <f t="shared" si="12"/>
        <v>23.76</v>
      </c>
      <c r="DR6" s="35">
        <f t="shared" si="12"/>
        <v>15.74</v>
      </c>
      <c r="DS6" s="34" t="str">
        <f>IF(DS7="","",IF(DS7="-","【-】","【"&amp;SUBSTITUTE(TEXT(DS7,"#,##0.00"),"-","△")&amp;"】"))</f>
        <v>【15.64】</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x14ac:dyDescent="0.15">
      <c r="A7" s="28"/>
      <c r="B7" s="37">
        <v>2020</v>
      </c>
      <c r="C7" s="37">
        <v>62049</v>
      </c>
      <c r="D7" s="37">
        <v>46</v>
      </c>
      <c r="E7" s="37">
        <v>18</v>
      </c>
      <c r="F7" s="37">
        <v>0</v>
      </c>
      <c r="G7" s="37">
        <v>0</v>
      </c>
      <c r="H7" s="37" t="s">
        <v>96</v>
      </c>
      <c r="I7" s="37" t="s">
        <v>97</v>
      </c>
      <c r="J7" s="37" t="s">
        <v>98</v>
      </c>
      <c r="K7" s="37" t="s">
        <v>99</v>
      </c>
      <c r="L7" s="37" t="s">
        <v>100</v>
      </c>
      <c r="M7" s="37" t="s">
        <v>101</v>
      </c>
      <c r="N7" s="38" t="s">
        <v>102</v>
      </c>
      <c r="O7" s="38">
        <v>43.96</v>
      </c>
      <c r="P7" s="38">
        <v>1.92</v>
      </c>
      <c r="Q7" s="38">
        <v>100</v>
      </c>
      <c r="R7" s="38">
        <v>3327</v>
      </c>
      <c r="S7" s="38">
        <v>100172</v>
      </c>
      <c r="T7" s="38">
        <v>602.97</v>
      </c>
      <c r="U7" s="38">
        <v>166.13</v>
      </c>
      <c r="V7" s="38">
        <v>1914</v>
      </c>
      <c r="W7" s="38">
        <v>11.08</v>
      </c>
      <c r="X7" s="38">
        <v>172.74</v>
      </c>
      <c r="Y7" s="38" t="s">
        <v>102</v>
      </c>
      <c r="Z7" s="38">
        <v>72.78</v>
      </c>
      <c r="AA7" s="38">
        <v>70.78</v>
      </c>
      <c r="AB7" s="38">
        <v>102.81</v>
      </c>
      <c r="AC7" s="38">
        <v>105.66</v>
      </c>
      <c r="AD7" s="38" t="s">
        <v>102</v>
      </c>
      <c r="AE7" s="38">
        <v>81.53</v>
      </c>
      <c r="AF7" s="38">
        <v>88.66</v>
      </c>
      <c r="AG7" s="38">
        <v>96.05</v>
      </c>
      <c r="AH7" s="38">
        <v>99.03</v>
      </c>
      <c r="AI7" s="38">
        <v>98.17</v>
      </c>
      <c r="AJ7" s="38" t="s">
        <v>102</v>
      </c>
      <c r="AK7" s="38">
        <v>85.17</v>
      </c>
      <c r="AL7" s="38">
        <v>176.63</v>
      </c>
      <c r="AM7" s="38">
        <v>160.22</v>
      </c>
      <c r="AN7" s="38">
        <v>140.69</v>
      </c>
      <c r="AO7" s="38" t="s">
        <v>102</v>
      </c>
      <c r="AP7" s="38">
        <v>198.82</v>
      </c>
      <c r="AQ7" s="38">
        <v>132.37</v>
      </c>
      <c r="AR7" s="38">
        <v>123.82</v>
      </c>
      <c r="AS7" s="38">
        <v>74.239999999999995</v>
      </c>
      <c r="AT7" s="38">
        <v>92.2</v>
      </c>
      <c r="AU7" s="38" t="s">
        <v>102</v>
      </c>
      <c r="AV7" s="38">
        <v>52.33</v>
      </c>
      <c r="AW7" s="38">
        <v>50.86</v>
      </c>
      <c r="AX7" s="38">
        <v>33.24</v>
      </c>
      <c r="AY7" s="38">
        <v>24.62</v>
      </c>
      <c r="AZ7" s="38" t="s">
        <v>102</v>
      </c>
      <c r="BA7" s="38">
        <v>14.36</v>
      </c>
      <c r="BB7" s="38">
        <v>104.38</v>
      </c>
      <c r="BC7" s="38">
        <v>89.72</v>
      </c>
      <c r="BD7" s="38">
        <v>100.47</v>
      </c>
      <c r="BE7" s="38">
        <v>106.38</v>
      </c>
      <c r="BF7" s="38" t="s">
        <v>102</v>
      </c>
      <c r="BG7" s="38">
        <v>1136.4000000000001</v>
      </c>
      <c r="BH7" s="38">
        <v>1104.92</v>
      </c>
      <c r="BI7" s="38">
        <v>941.01</v>
      </c>
      <c r="BJ7" s="38">
        <v>881.72</v>
      </c>
      <c r="BK7" s="38" t="s">
        <v>102</v>
      </c>
      <c r="BL7" s="38">
        <v>244.85</v>
      </c>
      <c r="BM7" s="38">
        <v>296.89</v>
      </c>
      <c r="BN7" s="38">
        <v>270.57</v>
      </c>
      <c r="BO7" s="38">
        <v>294.27</v>
      </c>
      <c r="BP7" s="38">
        <v>314.13</v>
      </c>
      <c r="BQ7" s="38" t="s">
        <v>102</v>
      </c>
      <c r="BR7" s="38">
        <v>55.17</v>
      </c>
      <c r="BS7" s="38">
        <v>54.19</v>
      </c>
      <c r="BT7" s="38">
        <v>48.51</v>
      </c>
      <c r="BU7" s="38">
        <v>52.21</v>
      </c>
      <c r="BV7" s="38" t="s">
        <v>102</v>
      </c>
      <c r="BW7" s="38">
        <v>64.78</v>
      </c>
      <c r="BX7" s="38">
        <v>63.06</v>
      </c>
      <c r="BY7" s="38">
        <v>62.5</v>
      </c>
      <c r="BZ7" s="38">
        <v>60.59</v>
      </c>
      <c r="CA7" s="38">
        <v>58.42</v>
      </c>
      <c r="CB7" s="38" t="s">
        <v>102</v>
      </c>
      <c r="CC7" s="38">
        <v>291.58999999999997</v>
      </c>
      <c r="CD7" s="38">
        <v>296.18</v>
      </c>
      <c r="CE7" s="38">
        <v>329.94</v>
      </c>
      <c r="CF7" s="38">
        <v>307.52</v>
      </c>
      <c r="CG7" s="38" t="s">
        <v>102</v>
      </c>
      <c r="CH7" s="38">
        <v>250.21</v>
      </c>
      <c r="CI7" s="38">
        <v>264.77</v>
      </c>
      <c r="CJ7" s="38">
        <v>269.33</v>
      </c>
      <c r="CK7" s="38">
        <v>280.23</v>
      </c>
      <c r="CL7" s="38">
        <v>282.27999999999997</v>
      </c>
      <c r="CM7" s="38" t="s">
        <v>102</v>
      </c>
      <c r="CN7" s="38">
        <v>59.93</v>
      </c>
      <c r="CO7" s="38">
        <v>59.42</v>
      </c>
      <c r="CP7" s="38">
        <v>57.43</v>
      </c>
      <c r="CQ7" s="38">
        <v>57.83</v>
      </c>
      <c r="CR7" s="38" t="s">
        <v>102</v>
      </c>
      <c r="CS7" s="38">
        <v>61.79</v>
      </c>
      <c r="CT7" s="38">
        <v>59.94</v>
      </c>
      <c r="CU7" s="38">
        <v>59.64</v>
      </c>
      <c r="CV7" s="38">
        <v>58.19</v>
      </c>
      <c r="CW7" s="38">
        <v>57.83</v>
      </c>
      <c r="CX7" s="38" t="s">
        <v>102</v>
      </c>
      <c r="CY7" s="38">
        <v>96.99</v>
      </c>
      <c r="CZ7" s="38">
        <v>97.06</v>
      </c>
      <c r="DA7" s="38">
        <v>95.88</v>
      </c>
      <c r="DB7" s="38">
        <v>97.13</v>
      </c>
      <c r="DC7" s="38" t="s">
        <v>102</v>
      </c>
      <c r="DD7" s="38">
        <v>92.44</v>
      </c>
      <c r="DE7" s="38">
        <v>89.66</v>
      </c>
      <c r="DF7" s="38">
        <v>90.63</v>
      </c>
      <c r="DG7" s="38">
        <v>87.8</v>
      </c>
      <c r="DH7" s="38">
        <v>77.67</v>
      </c>
      <c r="DI7" s="38" t="s">
        <v>102</v>
      </c>
      <c r="DJ7" s="38">
        <v>5.05</v>
      </c>
      <c r="DK7" s="38">
        <v>10.01</v>
      </c>
      <c r="DL7" s="38">
        <v>14.88</v>
      </c>
      <c r="DM7" s="38">
        <v>19.89</v>
      </c>
      <c r="DN7" s="38" t="s">
        <v>102</v>
      </c>
      <c r="DO7" s="38">
        <v>18.39</v>
      </c>
      <c r="DP7" s="38">
        <v>21.11</v>
      </c>
      <c r="DQ7" s="38">
        <v>23.76</v>
      </c>
      <c r="DR7" s="38">
        <v>15.74</v>
      </c>
      <c r="DS7" s="38">
        <v>15.64</v>
      </c>
      <c r="DT7" s="38" t="s">
        <v>102</v>
      </c>
      <c r="DU7" s="38" t="s">
        <v>102</v>
      </c>
      <c r="DV7" s="38" t="s">
        <v>102</v>
      </c>
      <c r="DW7" s="38" t="s">
        <v>102</v>
      </c>
      <c r="DX7" s="38" t="s">
        <v>102</v>
      </c>
      <c r="DY7" s="38" t="s">
        <v>102</v>
      </c>
      <c r="DZ7" s="38" t="s">
        <v>102</v>
      </c>
      <c r="EA7" s="38" t="s">
        <v>102</v>
      </c>
      <c r="EB7" s="38" t="s">
        <v>102</v>
      </c>
      <c r="EC7" s="38" t="s">
        <v>102</v>
      </c>
      <c r="ED7" s="38" t="s">
        <v>102</v>
      </c>
      <c r="EE7" s="38" t="s">
        <v>102</v>
      </c>
      <c r="EF7" s="38" t="s">
        <v>102</v>
      </c>
      <c r="EG7" s="38" t="s">
        <v>102</v>
      </c>
      <c r="EH7" s="38" t="s">
        <v>102</v>
      </c>
      <c r="EI7" s="38" t="s">
        <v>102</v>
      </c>
      <c r="EJ7" s="38" t="s">
        <v>102</v>
      </c>
      <c r="EK7" s="38" t="s">
        <v>102</v>
      </c>
      <c r="EL7" s="38" t="s">
        <v>102</v>
      </c>
      <c r="EM7" s="38" t="s">
        <v>102</v>
      </c>
      <c r="EN7" s="38" t="s">
        <v>102</v>
      </c>
      <c r="EO7" s="38" t="s">
        <v>102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公平 芳輝</cp:lastModifiedBy>
  <dcterms:created xsi:type="dcterms:W3CDTF">2021-12-03T07:38:36Z</dcterms:created>
  <dcterms:modified xsi:type="dcterms:W3CDTF">2022-01-18T00:32:28Z</dcterms:modified>
  <cp:category/>
</cp:coreProperties>
</file>