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192.168.200.1\a上下水道課\3.下水業務・普及関係\○経営比較分析表\【経営比較分析表】2020_062057_46_1718\【経営比較分析表】2020_062057_46_1718\"/>
    </mc:Choice>
  </mc:AlternateContent>
  <xr:revisionPtr revIDLastSave="0" documentId="13_ncr:1_{0C7B1ACA-6B76-441F-9F21-A5D2ED7759A0}" xr6:coauthVersionLast="45" xr6:coauthVersionMax="45" xr10:uidLastSave="{00000000-0000-0000-0000-000000000000}"/>
  <workbookProtection workbookAlgorithmName="SHA-512" workbookHashValue="LMl/bNrw4xucl8c+8stOyjRJfAnc6tngTbLn+5XrJ2LrDHrRf+sjWfkmNJXfvpXmBHLh/DtzCUArWxM4ev+yWg==" workbookSaltValue="g0OCWtzXF08omv3ebyv80A==" workbookSpinCount="100000" lockStructure="1"/>
  <bookViews>
    <workbookView xWindow="-120" yWindow="-120" windowWidth="20730" windowHeight="1131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BB10" i="4"/>
  <c r="AT10" i="4"/>
  <c r="AD10" i="4"/>
  <c r="W10" i="4"/>
  <c r="P10" i="4"/>
  <c r="B10" i="4"/>
  <c r="BB8" i="4"/>
  <c r="AT8" i="4"/>
  <c r="AD8" i="4"/>
  <c r="W8" i="4"/>
  <c r="B8" i="4"/>
  <c r="B6" i="4"/>
</calcChain>
</file>

<file path=xl/sharedStrings.xml><?xml version="1.0" encoding="utf-8"?>
<sst xmlns="http://schemas.openxmlformats.org/spreadsheetml/2006/main" count="319" uniqueCount="116">
  <si>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</si>
  <si>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</si>
  <si>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</si>
  <si>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</si>
  <si>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</si>
  <si>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</si>
  <si>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</si>
  <si>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</si>
  <si>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</si>
  <si>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</si>
  <si>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</si>
  <si>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</si>
  <si>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</si>
  <si>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</si>
  <si>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</si>
  <si>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</si>
  <si>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</si>
  <si>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</si>
  <si>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</si>
  <si>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</si>
  <si>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</si>
  <si>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</si>
  <si>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</si>
  <si>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</si>
  <si>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</si>
  <si>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</si>
  <si>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</si>
  <si>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</si>
  <si>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</si>
  <si>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</si>
  <si>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</si>
  <si>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</si>
  <si>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</si>
  <si>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</si>
  <si>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</si>
  <si>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</si>
  <si>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</si>
  <si>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</si>
  <si>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</si>
  <si>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</si>
  <si>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</si>
  <si>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</si>
  <si>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</si>
  <si>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</si>
  <si>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</si>
  <si>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</si>
  <si>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</si>
  <si>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</si>
  <si>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</si>
  <si>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</si>
  <si>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</si>
  <si>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</si>
  <si>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</si>
  <si>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</si>
  <si>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</si>
  <si>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</si>
  <si>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</si>
  <si>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</si>
  <si>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</si>
  <si>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</si>
  <si>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</si>
  <si>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</si>
  <si>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</si>
  <si>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</si>
  <si>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</si>
  <si>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</si>
  <si>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</si>
  <si>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</si>
  <si>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</si>
  <si>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</si>
  <si>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</si>
  <si>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</si>
  <si>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</si>
  <si>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</si>
  <si>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</si>
  <si>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</si>
  <si>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</si>
  <si>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</si>
  <si>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</si>
  <si>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</si>
  <si>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</si>
  <si>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</si>
  <si>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</si>
  <si>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</si>
  <si>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</si>
  <si>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</si>
  <si>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</si>
  <si>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</si>
  <si>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</si>
  <si>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</si>
  <si>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</si>
  <si>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</si>
  <si>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</si>
  <si>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</si>
  <si>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</si>
  <si>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</si>
  <si>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新庄市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</si>
  <si>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</si>
  <si>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</si>
  <si>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</si>
  <si>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</si>
  <si>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</si>
  <si>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</si>
  <si>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</si>
  <si>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</si>
  <si>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</si>
  <si>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</si>
  <si>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</si>
  <si>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</si>
  <si>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</si>
  <si>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</si>
  <si>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</si>
  <si>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</si>
  <si>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令和２年度より下水道事業に地方公営企業法を適用したため、当該年度のみの数値となっている。
「①経常収支比率」は100％を超えているが、平均値を下回っている。使用料収入の更なる確保が必要である。
「②累積欠損金比率」は、公営企業法を適用した時点で欠損金が発生し、２年度決算で純利益を計上し累積欠損金を減らしたものの、非常に高い数値となっている。
「③流動比率」は建設改良に充てた企業債償還金の割合が高く、平均値を大きく下回った。現金預金が少ないことも踏まえ、経営改善を図る必要がある。
「④企業債残高対事業規模比率」は平均値と比較して低い数値となっている。未だ整備途中にある管渠整備や処理場の耐震工事等も控えていることから、今後も適正な発行に努める。
「⑤経費回収率」は平均値より高いものの100％を下回っている。「⑥汚水処理原価」は平均値より22.85円高くなっている。⑤、⑥とも未接続世帯の解消に努め、有収水量と使用料の増加を図る必要がある。
「⑦施設利用率」は平均値より下回っており、最大処理水量でも69.08％の利用率となっている。管渠整備途中であり、また人口減少や節水型社会の広がりなども要因として挙げられるが、ダウンサイジング等も含め、施設効率の改善を考えなければならない。
「⑧水洗化率」は平均値及び全国平均を大きく下回っている。高齢者世帯も多く、供用開始しても接続に至らない家屋も多いが、安定した収入を確保するためにも、今後一層の接続促進に努める必要がある。</t>
    <rPh sb="1" eb="3">
      <t>レイワ</t>
    </rPh>
    <rPh sb="4" eb="6">
      <t>ネンド</t>
    </rPh>
    <rPh sb="8" eb="11">
      <t>ゲスイドウ</t>
    </rPh>
    <rPh sb="11" eb="13">
      <t>ジギョウ</t>
    </rPh>
    <rPh sb="14" eb="16">
      <t>チホウ</t>
    </rPh>
    <rPh sb="16" eb="18">
      <t>コウエイ</t>
    </rPh>
    <rPh sb="18" eb="20">
      <t>キギョウ</t>
    </rPh>
    <rPh sb="20" eb="21">
      <t>ホウ</t>
    </rPh>
    <rPh sb="22" eb="24">
      <t>テキヨウ</t>
    </rPh>
    <rPh sb="29" eb="33">
      <t>トウガイネンド</t>
    </rPh>
    <rPh sb="36" eb="38">
      <t>スウチ</t>
    </rPh>
    <rPh sb="48" eb="50">
      <t>ケイジョウ</t>
    </rPh>
    <rPh sb="50" eb="52">
      <t>シュウシ</t>
    </rPh>
    <rPh sb="52" eb="54">
      <t>ヒリツ</t>
    </rPh>
    <rPh sb="61" eb="62">
      <t>コ</t>
    </rPh>
    <rPh sb="68" eb="71">
      <t>ヘイキンチ</t>
    </rPh>
    <rPh sb="72" eb="74">
      <t>シタマワ</t>
    </rPh>
    <rPh sb="79" eb="82">
      <t>シヨウリョウ</t>
    </rPh>
    <rPh sb="82" eb="84">
      <t>シュウニュウ</t>
    </rPh>
    <rPh sb="85" eb="86">
      <t>サラ</t>
    </rPh>
    <rPh sb="88" eb="90">
      <t>カクホ</t>
    </rPh>
    <rPh sb="91" eb="93">
      <t>ヒツヨウ</t>
    </rPh>
    <rPh sb="100" eb="102">
      <t>ルイセキ</t>
    </rPh>
    <rPh sb="102" eb="105">
      <t>ケッソンキン</t>
    </rPh>
    <rPh sb="105" eb="107">
      <t>ヒリツ</t>
    </rPh>
    <rPh sb="110" eb="112">
      <t>コウエイ</t>
    </rPh>
    <rPh sb="112" eb="115">
      <t>キギョウホウ</t>
    </rPh>
    <rPh sb="116" eb="118">
      <t>テキヨウ</t>
    </rPh>
    <rPh sb="120" eb="122">
      <t>ジテン</t>
    </rPh>
    <rPh sb="123" eb="126">
      <t>ケッソンキン</t>
    </rPh>
    <rPh sb="127" eb="129">
      <t>ハッセイ</t>
    </rPh>
    <rPh sb="132" eb="134">
      <t>ネンド</t>
    </rPh>
    <rPh sb="134" eb="136">
      <t>ケッサン</t>
    </rPh>
    <rPh sb="137" eb="140">
      <t>ジュンリエキ</t>
    </rPh>
    <rPh sb="141" eb="143">
      <t>ケイジョウ</t>
    </rPh>
    <rPh sb="144" eb="146">
      <t>ルイセキ</t>
    </rPh>
    <rPh sb="146" eb="148">
      <t>ケッソン</t>
    </rPh>
    <rPh sb="150" eb="151">
      <t>ヘ</t>
    </rPh>
    <rPh sb="158" eb="160">
      <t>ヒジョウ</t>
    </rPh>
    <rPh sb="161" eb="162">
      <t>タカ</t>
    </rPh>
    <rPh sb="163" eb="165">
      <t>スウチ</t>
    </rPh>
    <rPh sb="175" eb="177">
      <t>リュウドウ</t>
    </rPh>
    <rPh sb="177" eb="179">
      <t>ヒリツ</t>
    </rPh>
    <rPh sb="181" eb="183">
      <t>ケンセツ</t>
    </rPh>
    <rPh sb="183" eb="185">
      <t>カイリョウ</t>
    </rPh>
    <rPh sb="186" eb="187">
      <t>ア</t>
    </rPh>
    <rPh sb="189" eb="192">
      <t>キギョウサイ</t>
    </rPh>
    <rPh sb="192" eb="195">
      <t>ショウカンキン</t>
    </rPh>
    <rPh sb="196" eb="198">
      <t>ワリアイ</t>
    </rPh>
    <rPh sb="199" eb="200">
      <t>タカ</t>
    </rPh>
    <rPh sb="202" eb="205">
      <t>ヘイキンチ</t>
    </rPh>
    <rPh sb="206" eb="207">
      <t>オオ</t>
    </rPh>
    <rPh sb="209" eb="211">
      <t>シタマワ</t>
    </rPh>
    <rPh sb="214" eb="216">
      <t>ゲンキン</t>
    </rPh>
    <rPh sb="216" eb="218">
      <t>ヨキン</t>
    </rPh>
    <rPh sb="219" eb="220">
      <t>スク</t>
    </rPh>
    <rPh sb="225" eb="226">
      <t>フ</t>
    </rPh>
    <rPh sb="229" eb="231">
      <t>ケイエイ</t>
    </rPh>
    <rPh sb="231" eb="233">
      <t>カイゼン</t>
    </rPh>
    <rPh sb="234" eb="235">
      <t>ハカ</t>
    </rPh>
    <rPh sb="236" eb="238">
      <t>ヒツヨウ</t>
    </rPh>
    <rPh sb="245" eb="248">
      <t>キギョウサイ</t>
    </rPh>
    <rPh sb="248" eb="250">
      <t>ザンダカ</t>
    </rPh>
    <rPh sb="250" eb="251">
      <t>タイ</t>
    </rPh>
    <rPh sb="251" eb="253">
      <t>ジギョウ</t>
    </rPh>
    <rPh sb="253" eb="255">
      <t>キボ</t>
    </rPh>
    <rPh sb="255" eb="257">
      <t>ヒリツ</t>
    </rPh>
    <rPh sb="259" eb="262">
      <t>ヘイキンチ</t>
    </rPh>
    <rPh sb="263" eb="265">
      <t>ヒカク</t>
    </rPh>
    <rPh sb="267" eb="268">
      <t>ヒク</t>
    </rPh>
    <rPh sb="269" eb="271">
      <t>スウチ</t>
    </rPh>
    <rPh sb="278" eb="279">
      <t>イマ</t>
    </rPh>
    <rPh sb="280" eb="282">
      <t>セイビ</t>
    </rPh>
    <rPh sb="282" eb="284">
      <t>トチュウ</t>
    </rPh>
    <rPh sb="287" eb="289">
      <t>カンキョ</t>
    </rPh>
    <rPh sb="289" eb="291">
      <t>セイビ</t>
    </rPh>
    <rPh sb="292" eb="295">
      <t>ショリジョウ</t>
    </rPh>
    <rPh sb="296" eb="300">
      <t>タイシンコウジ</t>
    </rPh>
    <rPh sb="300" eb="301">
      <t>トウ</t>
    </rPh>
    <rPh sb="302" eb="303">
      <t>ヒカ</t>
    </rPh>
    <rPh sb="312" eb="314">
      <t>コンゴ</t>
    </rPh>
    <rPh sb="315" eb="317">
      <t>テキセイ</t>
    </rPh>
    <rPh sb="318" eb="320">
      <t>ハッコウ</t>
    </rPh>
    <rPh sb="321" eb="322">
      <t>ツト</t>
    </rPh>
    <rPh sb="328" eb="330">
      <t>ケイヒ</t>
    </rPh>
    <rPh sb="330" eb="333">
      <t>カイシュウリツ</t>
    </rPh>
    <rPh sb="335" eb="338">
      <t>ヘイキンチ</t>
    </rPh>
    <rPh sb="340" eb="341">
      <t>タカ</t>
    </rPh>
    <rPh sb="350" eb="352">
      <t>シタマワ</t>
    </rPh>
    <rPh sb="359" eb="363">
      <t>オスイショリ</t>
    </rPh>
    <rPh sb="363" eb="365">
      <t>ゲンカ</t>
    </rPh>
    <rPh sb="367" eb="370">
      <t>ヘイキンチ</t>
    </rPh>
    <rPh sb="377" eb="378">
      <t>エン</t>
    </rPh>
    <rPh sb="378" eb="379">
      <t>タカ</t>
    </rPh>
    <rPh sb="391" eb="396">
      <t>ミセツゾクセタイ</t>
    </rPh>
    <rPh sb="397" eb="399">
      <t>カイショウ</t>
    </rPh>
    <rPh sb="400" eb="401">
      <t>ツト</t>
    </rPh>
    <rPh sb="403" eb="407">
      <t>ユウシュウスイリョウ</t>
    </rPh>
    <rPh sb="408" eb="411">
      <t>シヨウリョウ</t>
    </rPh>
    <rPh sb="412" eb="414">
      <t>ゾウカ</t>
    </rPh>
    <rPh sb="415" eb="416">
      <t>ハカ</t>
    </rPh>
    <rPh sb="417" eb="419">
      <t>ヒツヨウ</t>
    </rPh>
    <rPh sb="426" eb="428">
      <t>シセツ</t>
    </rPh>
    <rPh sb="428" eb="430">
      <t>リヨウ</t>
    </rPh>
    <rPh sb="430" eb="431">
      <t>リツ</t>
    </rPh>
    <rPh sb="433" eb="436">
      <t>ヘイキンチ</t>
    </rPh>
    <rPh sb="438" eb="440">
      <t>シタマワ</t>
    </rPh>
    <rPh sb="445" eb="447">
      <t>サイダイ</t>
    </rPh>
    <rPh sb="447" eb="451">
      <t>ショリスイリョウ</t>
    </rPh>
    <rPh sb="460" eb="463">
      <t>リヨウリツ</t>
    </rPh>
    <rPh sb="470" eb="472">
      <t>カンキョ</t>
    </rPh>
    <rPh sb="472" eb="474">
      <t>セイビ</t>
    </rPh>
    <rPh sb="474" eb="476">
      <t>トチュウ</t>
    </rPh>
    <rPh sb="482" eb="484">
      <t>ジンコウ</t>
    </rPh>
    <rPh sb="484" eb="486">
      <t>ゲンショウ</t>
    </rPh>
    <rPh sb="487" eb="489">
      <t>セッスイ</t>
    </rPh>
    <rPh sb="489" eb="490">
      <t>カタ</t>
    </rPh>
    <rPh sb="490" eb="492">
      <t>シャカイ</t>
    </rPh>
    <rPh sb="493" eb="494">
      <t>ヒロ</t>
    </rPh>
    <rPh sb="499" eb="501">
      <t>ヨウイン</t>
    </rPh>
    <rPh sb="504" eb="505">
      <t>ア</t>
    </rPh>
    <rPh sb="519" eb="520">
      <t>トウ</t>
    </rPh>
    <rPh sb="521" eb="522">
      <t>フク</t>
    </rPh>
    <rPh sb="524" eb="526">
      <t>シセツ</t>
    </rPh>
    <rPh sb="526" eb="528">
      <t>コウリツ</t>
    </rPh>
    <rPh sb="529" eb="531">
      <t>カイゼン</t>
    </rPh>
    <rPh sb="532" eb="533">
      <t>カンガ</t>
    </rPh>
    <rPh sb="546" eb="550">
      <t>スイセンカリツ</t>
    </rPh>
    <rPh sb="552" eb="555">
      <t>ヘイキンチ</t>
    </rPh>
    <rPh sb="555" eb="556">
      <t>オヨ</t>
    </rPh>
    <rPh sb="557" eb="559">
      <t>ゼンコク</t>
    </rPh>
    <rPh sb="559" eb="561">
      <t>ヘイキン</t>
    </rPh>
    <rPh sb="562" eb="563">
      <t>オオ</t>
    </rPh>
    <rPh sb="565" eb="567">
      <t>シタマワ</t>
    </rPh>
    <rPh sb="572" eb="575">
      <t>コウレイシャ</t>
    </rPh>
    <rPh sb="575" eb="577">
      <t>セタイ</t>
    </rPh>
    <rPh sb="578" eb="579">
      <t>オオ</t>
    </rPh>
    <rPh sb="581" eb="585">
      <t>キョウヨウカイシ</t>
    </rPh>
    <rPh sb="588" eb="590">
      <t>セツゾク</t>
    </rPh>
    <rPh sb="591" eb="592">
      <t>イタ</t>
    </rPh>
    <rPh sb="595" eb="597">
      <t>カオク</t>
    </rPh>
    <rPh sb="598" eb="599">
      <t>オオ</t>
    </rPh>
    <rPh sb="602" eb="604">
      <t>アンテイ</t>
    </rPh>
    <rPh sb="606" eb="608">
      <t>シュウニュウ</t>
    </rPh>
    <rPh sb="609" eb="611">
      <t>カクホ</t>
    </rPh>
    <rPh sb="618" eb="620">
      <t>コンゴ</t>
    </rPh>
    <rPh sb="620" eb="622">
      <t>イッソウ</t>
    </rPh>
    <rPh sb="623" eb="625">
      <t>セツゾク</t>
    </rPh>
    <rPh sb="625" eb="627">
      <t>ソクシン</t>
    </rPh>
    <rPh sb="628" eb="629">
      <t>ツト</t>
    </rPh>
    <rPh sb="631" eb="633">
      <t>ヒツヨウ</t>
    </rPh>
    <phoneticPr fontId="4"/>
  </si>
  <si>
    <t>「①有形固定資産減価償却率」は、地方公営企業法適用前の減価償却累計額を控除した額を年度開始時点の資産として計上しているため、減価償却累計額が小さく、平均値を大きく下回った。</t>
    <rPh sb="2" eb="4">
      <t>ユウケイ</t>
    </rPh>
    <rPh sb="4" eb="8">
      <t>コテイシサン</t>
    </rPh>
    <rPh sb="8" eb="13">
      <t>ゲンカショウキャクリツ</t>
    </rPh>
    <rPh sb="16" eb="23">
      <t>チホウコウエイキギョウホウ</t>
    </rPh>
    <rPh sb="23" eb="25">
      <t>テキヨウ</t>
    </rPh>
    <rPh sb="25" eb="26">
      <t>マエ</t>
    </rPh>
    <rPh sb="27" eb="29">
      <t>ゲンカ</t>
    </rPh>
    <rPh sb="29" eb="31">
      <t>ショウキャク</t>
    </rPh>
    <rPh sb="31" eb="34">
      <t>ルイケイガク</t>
    </rPh>
    <rPh sb="35" eb="37">
      <t>コウジョ</t>
    </rPh>
    <rPh sb="39" eb="40">
      <t>ガク</t>
    </rPh>
    <rPh sb="41" eb="43">
      <t>ネンド</t>
    </rPh>
    <rPh sb="43" eb="45">
      <t>カイシ</t>
    </rPh>
    <rPh sb="45" eb="47">
      <t>ジテン</t>
    </rPh>
    <rPh sb="48" eb="50">
      <t>シサン</t>
    </rPh>
    <rPh sb="53" eb="55">
      <t>ケイジョウ</t>
    </rPh>
    <rPh sb="62" eb="64">
      <t>ゲンカ</t>
    </rPh>
    <rPh sb="64" eb="66">
      <t>ショウキャク</t>
    </rPh>
    <rPh sb="66" eb="69">
      <t>ルイケイガク</t>
    </rPh>
    <rPh sb="70" eb="71">
      <t>チイ</t>
    </rPh>
    <rPh sb="74" eb="77">
      <t>ヘイキンチ</t>
    </rPh>
    <rPh sb="78" eb="79">
      <t>オオ</t>
    </rPh>
    <rPh sb="81" eb="83">
      <t>シタマワ</t>
    </rPh>
    <phoneticPr fontId="4"/>
  </si>
  <si>
    <t>　今年度から地方公営企業法を適用し初めての決算となった。
　類似団体と比べて汚水処理原価が高く、施設利用率が低いことは、事業の効率性が良くないことを表している。また、普及率も55.16％と県平均を大きく下回っており、今後も年次計画に基づいた管渠整備を進めながら、処理場の耐震化等にも備えていく必要があり、財源の確保が課題となる。そのためにも、未接続世帯への個別訪問などの普及活動を強化し有収水量と水洗化率の向上に努め、安定した収入を確保し経営の健全化及び効率化を進めていく。
　今後は令和２年度末に策定した経営戦略に基づく経営基盤の強化や効率的な施設管理等を行い、持続可能なサービスの提供に努めていく。</t>
    <rPh sb="1" eb="4">
      <t>コンネンド</t>
    </rPh>
    <rPh sb="6" eb="8">
      <t>チホウ</t>
    </rPh>
    <rPh sb="8" eb="13">
      <t>コウエイキギョウホウ</t>
    </rPh>
    <rPh sb="14" eb="16">
      <t>テキヨウ</t>
    </rPh>
    <rPh sb="17" eb="18">
      <t>ハジ</t>
    </rPh>
    <rPh sb="21" eb="23">
      <t>ケッサン</t>
    </rPh>
    <rPh sb="30" eb="34">
      <t>ルイジダンタイ</t>
    </rPh>
    <rPh sb="35" eb="36">
      <t>クラ</t>
    </rPh>
    <rPh sb="38" eb="42">
      <t>オスイショリ</t>
    </rPh>
    <rPh sb="42" eb="44">
      <t>ゲンカ</t>
    </rPh>
    <rPh sb="45" eb="46">
      <t>タカ</t>
    </rPh>
    <rPh sb="48" eb="50">
      <t>シセツ</t>
    </rPh>
    <rPh sb="50" eb="53">
      <t>リヨウリツ</t>
    </rPh>
    <rPh sb="54" eb="55">
      <t>ヒク</t>
    </rPh>
    <rPh sb="60" eb="62">
      <t>ジギョウ</t>
    </rPh>
    <rPh sb="63" eb="65">
      <t>コウリツ</t>
    </rPh>
    <rPh sb="65" eb="66">
      <t>セイ</t>
    </rPh>
    <rPh sb="67" eb="68">
      <t>ヨ</t>
    </rPh>
    <rPh sb="74" eb="75">
      <t>アラワ</t>
    </rPh>
    <rPh sb="83" eb="86">
      <t>フキュウリツ</t>
    </rPh>
    <rPh sb="94" eb="95">
      <t>ケン</t>
    </rPh>
    <rPh sb="95" eb="97">
      <t>ヘイキン</t>
    </rPh>
    <rPh sb="98" eb="99">
      <t>オオ</t>
    </rPh>
    <rPh sb="101" eb="103">
      <t>シタマワ</t>
    </rPh>
    <rPh sb="108" eb="110">
      <t>コンゴ</t>
    </rPh>
    <rPh sb="111" eb="113">
      <t>ネンジ</t>
    </rPh>
    <rPh sb="113" eb="115">
      <t>ケイカク</t>
    </rPh>
    <rPh sb="116" eb="117">
      <t>モト</t>
    </rPh>
    <rPh sb="120" eb="124">
      <t>カンキョセイビ</t>
    </rPh>
    <rPh sb="125" eb="126">
      <t>スス</t>
    </rPh>
    <rPh sb="131" eb="134">
      <t>ショリジョウ</t>
    </rPh>
    <rPh sb="135" eb="138">
      <t>タイシンカ</t>
    </rPh>
    <rPh sb="138" eb="139">
      <t>トウ</t>
    </rPh>
    <rPh sb="141" eb="142">
      <t>ソナ</t>
    </rPh>
    <rPh sb="146" eb="148">
      <t>ヒツヨウ</t>
    </rPh>
    <rPh sb="152" eb="154">
      <t>ザイゲン</t>
    </rPh>
    <rPh sb="155" eb="157">
      <t>カクホ</t>
    </rPh>
    <rPh sb="158" eb="160">
      <t>カダイ</t>
    </rPh>
    <rPh sb="171" eb="174">
      <t>ミセツゾク</t>
    </rPh>
    <rPh sb="174" eb="176">
      <t>セタイ</t>
    </rPh>
    <rPh sb="178" eb="180">
      <t>コベツ</t>
    </rPh>
    <rPh sb="180" eb="182">
      <t>ホウモン</t>
    </rPh>
    <rPh sb="185" eb="187">
      <t>フキュウ</t>
    </rPh>
    <rPh sb="187" eb="189">
      <t>カツドウ</t>
    </rPh>
    <rPh sb="190" eb="192">
      <t>キョウカ</t>
    </rPh>
    <rPh sb="193" eb="197">
      <t>ユウシュウスイリョウ</t>
    </rPh>
    <rPh sb="198" eb="202">
      <t>スイセンカリツ</t>
    </rPh>
    <rPh sb="203" eb="205">
      <t>コウジョウ</t>
    </rPh>
    <rPh sb="206" eb="207">
      <t>ツト</t>
    </rPh>
    <rPh sb="209" eb="211">
      <t>アンテイ</t>
    </rPh>
    <rPh sb="213" eb="215">
      <t>シュウニュウ</t>
    </rPh>
    <rPh sb="216" eb="218">
      <t>カクホ</t>
    </rPh>
    <rPh sb="219" eb="221">
      <t>ケイエイ</t>
    </rPh>
    <rPh sb="222" eb="225">
      <t>ケンゼンカ</t>
    </rPh>
    <rPh sb="225" eb="226">
      <t>オヨ</t>
    </rPh>
    <rPh sb="227" eb="230">
      <t>コウリツカ</t>
    </rPh>
    <rPh sb="231" eb="232">
      <t>スス</t>
    </rPh>
    <rPh sb="239" eb="241">
      <t>コンゴ</t>
    </rPh>
    <rPh sb="242" eb="244">
      <t>レイワ</t>
    </rPh>
    <rPh sb="245" eb="247">
      <t>ネンド</t>
    </rPh>
    <rPh sb="247" eb="248">
      <t>マツ</t>
    </rPh>
    <rPh sb="249" eb="251">
      <t>サクテイ</t>
    </rPh>
    <rPh sb="253" eb="257">
      <t>ケイエイセンリャク</t>
    </rPh>
    <rPh sb="258" eb="259">
      <t>モト</t>
    </rPh>
    <rPh sb="261" eb="263">
      <t>ケイエイ</t>
    </rPh>
    <rPh sb="263" eb="265">
      <t>キバン</t>
    </rPh>
    <rPh sb="266" eb="268">
      <t>キョウカ</t>
    </rPh>
    <rPh sb="269" eb="272">
      <t>コウリツテキ</t>
    </rPh>
    <rPh sb="273" eb="277">
      <t>シセツカンリ</t>
    </rPh>
    <rPh sb="277" eb="278">
      <t>トウ</t>
    </rPh>
    <rPh sb="279" eb="280">
      <t>オコナ</t>
    </rPh>
    <rPh sb="282" eb="286">
      <t>ジゾクカノウ</t>
    </rPh>
    <rPh sb="292" eb="294">
      <t>テイキョウ</t>
    </rPh>
    <rPh sb="295" eb="296">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</si>
</sst>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9B2B-4EC2-88C7-A45CEC924BD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0.15</c:v>
                </c:pt>
              </c:numCache>
            </c:numRef>
          </c:val>
          <c:smooth val="0"/>
          <c:extLst>
            <c:ext xmlns:c16="http://schemas.microsoft.com/office/drawing/2014/chart" uri="{C3380CC4-5D6E-409C-BE32-E72D297353CC}">
              <c16:uniqueId val="{00000001-9B2B-4EC2-88C7-A45CEC924BD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50.97</c:v>
                </c:pt>
              </c:numCache>
            </c:numRef>
          </c:val>
          <c:extLst>
            <c:ext xmlns:c16="http://schemas.microsoft.com/office/drawing/2014/chart" uri="{C3380CC4-5D6E-409C-BE32-E72D297353CC}">
              <c16:uniqueId val="{00000000-C2EF-44FD-A089-40281F7DA79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56.72</c:v>
                </c:pt>
              </c:numCache>
            </c:numRef>
          </c:val>
          <c:smooth val="0"/>
          <c:extLst>
            <c:ext xmlns:c16="http://schemas.microsoft.com/office/drawing/2014/chart" uri="{C3380CC4-5D6E-409C-BE32-E72D297353CC}">
              <c16:uniqueId val="{00000001-C2EF-44FD-A089-40281F7DA79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81.47</c:v>
                </c:pt>
              </c:numCache>
            </c:numRef>
          </c:val>
          <c:extLst>
            <c:ext xmlns:c16="http://schemas.microsoft.com/office/drawing/2014/chart" uri="{C3380CC4-5D6E-409C-BE32-E72D297353CC}">
              <c16:uniqueId val="{00000000-8E38-4AF0-B48E-1D9182723ED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90.72</c:v>
                </c:pt>
              </c:numCache>
            </c:numRef>
          </c:val>
          <c:smooth val="0"/>
          <c:extLst>
            <c:ext xmlns:c16="http://schemas.microsoft.com/office/drawing/2014/chart" uri="{C3380CC4-5D6E-409C-BE32-E72D297353CC}">
              <c16:uniqueId val="{00000001-8E38-4AF0-B48E-1D9182723ED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106.47</c:v>
                </c:pt>
              </c:numCache>
            </c:numRef>
          </c:val>
          <c:extLst>
            <c:ext xmlns:c16="http://schemas.microsoft.com/office/drawing/2014/chart" uri="{C3380CC4-5D6E-409C-BE32-E72D297353CC}">
              <c16:uniqueId val="{00000000-E69F-468F-97A3-5B28DC2EA20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106.5</c:v>
                </c:pt>
              </c:numCache>
            </c:numRef>
          </c:val>
          <c:smooth val="0"/>
          <c:extLst>
            <c:ext xmlns:c16="http://schemas.microsoft.com/office/drawing/2014/chart" uri="{C3380CC4-5D6E-409C-BE32-E72D297353CC}">
              <c16:uniqueId val="{00000001-E69F-468F-97A3-5B28DC2EA20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4.3</c:v>
                </c:pt>
              </c:numCache>
            </c:numRef>
          </c:val>
          <c:extLst>
            <c:ext xmlns:c16="http://schemas.microsoft.com/office/drawing/2014/chart" uri="{C3380CC4-5D6E-409C-BE32-E72D297353CC}">
              <c16:uniqueId val="{00000000-5822-4C52-9543-3311EAB44EF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20.78</c:v>
                </c:pt>
              </c:numCache>
            </c:numRef>
          </c:val>
          <c:smooth val="0"/>
          <c:extLst>
            <c:ext xmlns:c16="http://schemas.microsoft.com/office/drawing/2014/chart" uri="{C3380CC4-5D6E-409C-BE32-E72D297353CC}">
              <c16:uniqueId val="{00000001-5822-4C52-9543-3311EAB44EF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824-4BE4-9B85-D0F6948571E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1.34</c:v>
                </c:pt>
              </c:numCache>
            </c:numRef>
          </c:val>
          <c:smooth val="0"/>
          <c:extLst>
            <c:ext xmlns:c16="http://schemas.microsoft.com/office/drawing/2014/chart" uri="{C3380CC4-5D6E-409C-BE32-E72D297353CC}">
              <c16:uniqueId val="{00000001-C824-4BE4-9B85-D0F6948571E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172.88</c:v>
                </c:pt>
              </c:numCache>
            </c:numRef>
          </c:val>
          <c:extLst>
            <c:ext xmlns:c16="http://schemas.microsoft.com/office/drawing/2014/chart" uri="{C3380CC4-5D6E-409C-BE32-E72D297353CC}">
              <c16:uniqueId val="{00000000-B00C-4486-A792-8434AF3B595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18.36</c:v>
                </c:pt>
              </c:numCache>
            </c:numRef>
          </c:val>
          <c:smooth val="0"/>
          <c:extLst>
            <c:ext xmlns:c16="http://schemas.microsoft.com/office/drawing/2014/chart" uri="{C3380CC4-5D6E-409C-BE32-E72D297353CC}">
              <c16:uniqueId val="{00000001-B00C-4486-A792-8434AF3B595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14.45</c:v>
                </c:pt>
              </c:numCache>
            </c:numRef>
          </c:val>
          <c:extLst>
            <c:ext xmlns:c16="http://schemas.microsoft.com/office/drawing/2014/chart" uri="{C3380CC4-5D6E-409C-BE32-E72D297353CC}">
              <c16:uniqueId val="{00000000-9D47-44D6-9AA2-08E9D772311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55.6</c:v>
                </c:pt>
              </c:numCache>
            </c:numRef>
          </c:val>
          <c:smooth val="0"/>
          <c:extLst>
            <c:ext xmlns:c16="http://schemas.microsoft.com/office/drawing/2014/chart" uri="{C3380CC4-5D6E-409C-BE32-E72D297353CC}">
              <c16:uniqueId val="{00000001-9D47-44D6-9AA2-08E9D772311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499.62</c:v>
                </c:pt>
              </c:numCache>
            </c:numRef>
          </c:val>
          <c:extLst>
            <c:ext xmlns:c16="http://schemas.microsoft.com/office/drawing/2014/chart" uri="{C3380CC4-5D6E-409C-BE32-E72D297353CC}">
              <c16:uniqueId val="{00000000-98F1-4B57-974E-2C4C213941F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789.08</c:v>
                </c:pt>
              </c:numCache>
            </c:numRef>
          </c:val>
          <c:smooth val="0"/>
          <c:extLst>
            <c:ext xmlns:c16="http://schemas.microsoft.com/office/drawing/2014/chart" uri="{C3380CC4-5D6E-409C-BE32-E72D297353CC}">
              <c16:uniqueId val="{00000001-98F1-4B57-974E-2C4C213941F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98.12</c:v>
                </c:pt>
              </c:numCache>
            </c:numRef>
          </c:val>
          <c:extLst>
            <c:ext xmlns:c16="http://schemas.microsoft.com/office/drawing/2014/chart" uri="{C3380CC4-5D6E-409C-BE32-E72D297353CC}">
              <c16:uniqueId val="{00000000-93E2-4609-A0B3-3B969253509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88.25</c:v>
                </c:pt>
              </c:numCache>
            </c:numRef>
          </c:val>
          <c:smooth val="0"/>
          <c:extLst>
            <c:ext xmlns:c16="http://schemas.microsoft.com/office/drawing/2014/chart" uri="{C3380CC4-5D6E-409C-BE32-E72D297353CC}">
              <c16:uniqueId val="{00000001-93E2-4609-A0B3-3B969253509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199.22</c:v>
                </c:pt>
              </c:numCache>
            </c:numRef>
          </c:val>
          <c:extLst>
            <c:ext xmlns:c16="http://schemas.microsoft.com/office/drawing/2014/chart" uri="{C3380CC4-5D6E-409C-BE32-E72D297353CC}">
              <c16:uniqueId val="{00000000-A32A-496C-B3D0-79B22032541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176.37</c:v>
                </c:pt>
              </c:numCache>
            </c:numRef>
          </c:val>
          <c:smooth val="0"/>
          <c:extLst>
            <c:ext xmlns:c16="http://schemas.microsoft.com/office/drawing/2014/chart" uri="{C3380CC4-5D6E-409C-BE32-E72D297353CC}">
              <c16:uniqueId val="{00000001-A32A-496C-B3D0-79B22032541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62" zoomScaleNormal="100" workbookViewId="0">
      <selection activeCell="BJ69" sqref="BJ6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山形県　新庄市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公共下水道</v>
      </c>
      <c r="Q8" s="78"/>
      <c r="R8" s="78"/>
      <c r="S8" s="78"/>
      <c r="T8" s="78"/>
      <c r="U8" s="78"/>
      <c r="V8" s="78"/>
      <c r="W8" s="78" t="str">
        <f>データ!L6</f>
        <v>Cc1</v>
      </c>
      <c r="X8" s="78"/>
      <c r="Y8" s="78"/>
      <c r="Z8" s="78"/>
      <c r="AA8" s="78"/>
      <c r="AB8" s="78"/>
      <c r="AC8" s="78"/>
      <c r="AD8" s="79" t="str">
        <f>データ!$M$6</f>
        <v>非設置</v>
      </c>
      <c r="AE8" s="79"/>
      <c r="AF8" s="79"/>
      <c r="AG8" s="79"/>
      <c r="AH8" s="79"/>
      <c r="AI8" s="79"/>
      <c r="AJ8" s="79"/>
      <c r="AK8" s="3"/>
      <c r="AL8" s="75">
        <f>データ!S6</f>
        <v>34787</v>
      </c>
      <c r="AM8" s="75"/>
      <c r="AN8" s="75"/>
      <c r="AO8" s="75"/>
      <c r="AP8" s="75"/>
      <c r="AQ8" s="75"/>
      <c r="AR8" s="75"/>
      <c r="AS8" s="75"/>
      <c r="AT8" s="74">
        <f>データ!T6</f>
        <v>222.85</v>
      </c>
      <c r="AU8" s="74"/>
      <c r="AV8" s="74"/>
      <c r="AW8" s="74"/>
      <c r="AX8" s="74"/>
      <c r="AY8" s="74"/>
      <c r="AZ8" s="74"/>
      <c r="BA8" s="74"/>
      <c r="BB8" s="74">
        <f>データ!U6</f>
        <v>156.1</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48.96</v>
      </c>
      <c r="J10" s="74"/>
      <c r="K10" s="74"/>
      <c r="L10" s="74"/>
      <c r="M10" s="74"/>
      <c r="N10" s="74"/>
      <c r="O10" s="74"/>
      <c r="P10" s="74">
        <f>データ!P6</f>
        <v>55.16</v>
      </c>
      <c r="Q10" s="74"/>
      <c r="R10" s="74"/>
      <c r="S10" s="74"/>
      <c r="T10" s="74"/>
      <c r="U10" s="74"/>
      <c r="V10" s="74"/>
      <c r="W10" s="74">
        <f>データ!Q6</f>
        <v>72.23</v>
      </c>
      <c r="X10" s="74"/>
      <c r="Y10" s="74"/>
      <c r="Z10" s="74"/>
      <c r="AA10" s="74"/>
      <c r="AB10" s="74"/>
      <c r="AC10" s="74"/>
      <c r="AD10" s="75">
        <f>データ!R6</f>
        <v>3795</v>
      </c>
      <c r="AE10" s="75"/>
      <c r="AF10" s="75"/>
      <c r="AG10" s="75"/>
      <c r="AH10" s="75"/>
      <c r="AI10" s="75"/>
      <c r="AJ10" s="75"/>
      <c r="AK10" s="2"/>
      <c r="AL10" s="75">
        <f>データ!V6</f>
        <v>19045</v>
      </c>
      <c r="AM10" s="75"/>
      <c r="AN10" s="75"/>
      <c r="AO10" s="75"/>
      <c r="AP10" s="75"/>
      <c r="AQ10" s="75"/>
      <c r="AR10" s="75"/>
      <c r="AS10" s="75"/>
      <c r="AT10" s="74">
        <f>データ!W6</f>
        <v>5.36</v>
      </c>
      <c r="AU10" s="74"/>
      <c r="AV10" s="74"/>
      <c r="AW10" s="74"/>
      <c r="AX10" s="74"/>
      <c r="AY10" s="74"/>
      <c r="AZ10" s="74"/>
      <c r="BA10" s="74"/>
      <c r="BB10" s="74">
        <f>データ!X6</f>
        <v>3553.17</v>
      </c>
      <c r="BC10" s="74"/>
      <c r="BD10" s="74"/>
      <c r="BE10" s="74"/>
      <c r="BF10" s="74"/>
      <c r="BG10" s="74"/>
      <c r="BH10" s="74"/>
      <c r="BI10" s="74"/>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113</v>
      </c>
      <c r="BM16" s="66"/>
      <c r="BN16" s="66"/>
      <c r="BO16" s="66"/>
      <c r="BP16" s="66"/>
      <c r="BQ16" s="66"/>
      <c r="BR16" s="66"/>
      <c r="BS16" s="66"/>
      <c r="BT16" s="66"/>
      <c r="BU16" s="66"/>
      <c r="BV16" s="66"/>
      <c r="BW16" s="66"/>
      <c r="BX16" s="66"/>
      <c r="BY16" s="66"/>
      <c r="BZ16" s="6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5"/>
      <c r="BM34" s="66"/>
      <c r="BN34" s="66"/>
      <c r="BO34" s="66"/>
      <c r="BP34" s="66"/>
      <c r="BQ34" s="66"/>
      <c r="BR34" s="66"/>
      <c r="BS34" s="66"/>
      <c r="BT34" s="66"/>
      <c r="BU34" s="66"/>
      <c r="BV34" s="66"/>
      <c r="BW34" s="66"/>
      <c r="BX34" s="66"/>
      <c r="BY34" s="66"/>
      <c r="BZ34" s="6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5"/>
      <c r="BM35" s="66"/>
      <c r="BN35" s="66"/>
      <c r="BO35" s="66"/>
      <c r="BP35" s="66"/>
      <c r="BQ35" s="66"/>
      <c r="BR35" s="66"/>
      <c r="BS35" s="66"/>
      <c r="BT35" s="66"/>
      <c r="BU35" s="66"/>
      <c r="BV35" s="66"/>
      <c r="BW35" s="66"/>
      <c r="BX35" s="66"/>
      <c r="BY35" s="66"/>
      <c r="BZ35" s="6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7KWfkxjQF7irJMUNrmSTLrXvJqo66GwmxOSRpvno1TCaCRC5ozej7Iy5ddKXU4TlyB2iUuEXHBQzl+f8na6UwQ==" saltValue="xB07m6Eyk3jp9tGTXJRoI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62057</v>
      </c>
      <c r="D6" s="33">
        <f t="shared" si="3"/>
        <v>46</v>
      </c>
      <c r="E6" s="33">
        <f t="shared" si="3"/>
        <v>17</v>
      </c>
      <c r="F6" s="33">
        <f t="shared" si="3"/>
        <v>1</v>
      </c>
      <c r="G6" s="33">
        <f t="shared" si="3"/>
        <v>0</v>
      </c>
      <c r="H6" s="33" t="str">
        <f t="shared" si="3"/>
        <v>山形県　新庄市</v>
      </c>
      <c r="I6" s="33" t="str">
        <f t="shared" si="3"/>
        <v>法適用</v>
      </c>
      <c r="J6" s="33" t="str">
        <f t="shared" si="3"/>
        <v>下水道事業</v>
      </c>
      <c r="K6" s="33" t="str">
        <f t="shared" si="3"/>
        <v>公共下水道</v>
      </c>
      <c r="L6" s="33" t="str">
        <f t="shared" si="3"/>
        <v>Cc1</v>
      </c>
      <c r="M6" s="33" t="str">
        <f t="shared" si="3"/>
        <v>非設置</v>
      </c>
      <c r="N6" s="34" t="str">
        <f t="shared" si="3"/>
        <v>-</v>
      </c>
      <c r="O6" s="34">
        <f t="shared" si="3"/>
        <v>48.96</v>
      </c>
      <c r="P6" s="34">
        <f t="shared" si="3"/>
        <v>55.16</v>
      </c>
      <c r="Q6" s="34">
        <f t="shared" si="3"/>
        <v>72.23</v>
      </c>
      <c r="R6" s="34">
        <f t="shared" si="3"/>
        <v>3795</v>
      </c>
      <c r="S6" s="34">
        <f t="shared" si="3"/>
        <v>34787</v>
      </c>
      <c r="T6" s="34">
        <f t="shared" si="3"/>
        <v>222.85</v>
      </c>
      <c r="U6" s="34">
        <f t="shared" si="3"/>
        <v>156.1</v>
      </c>
      <c r="V6" s="34">
        <f t="shared" si="3"/>
        <v>19045</v>
      </c>
      <c r="W6" s="34">
        <f t="shared" si="3"/>
        <v>5.36</v>
      </c>
      <c r="X6" s="34">
        <f t="shared" si="3"/>
        <v>3553.17</v>
      </c>
      <c r="Y6" s="35" t="str">
        <f>IF(Y7="",NA(),Y7)</f>
        <v>-</v>
      </c>
      <c r="Z6" s="35" t="str">
        <f t="shared" ref="Z6:AH6" si="4">IF(Z7="",NA(),Z7)</f>
        <v>-</v>
      </c>
      <c r="AA6" s="35" t="str">
        <f t="shared" si="4"/>
        <v>-</v>
      </c>
      <c r="AB6" s="35" t="str">
        <f t="shared" si="4"/>
        <v>-</v>
      </c>
      <c r="AC6" s="35">
        <f t="shared" si="4"/>
        <v>106.47</v>
      </c>
      <c r="AD6" s="35" t="str">
        <f t="shared" si="4"/>
        <v>-</v>
      </c>
      <c r="AE6" s="35" t="str">
        <f t="shared" si="4"/>
        <v>-</v>
      </c>
      <c r="AF6" s="35" t="str">
        <f t="shared" si="4"/>
        <v>-</v>
      </c>
      <c r="AG6" s="35" t="str">
        <f t="shared" si="4"/>
        <v>-</v>
      </c>
      <c r="AH6" s="35">
        <f t="shared" si="4"/>
        <v>106.5</v>
      </c>
      <c r="AI6" s="34" t="str">
        <f>IF(AI7="","",IF(AI7="-","【-】","【"&amp;SUBSTITUTE(TEXT(AI7,"#,##0.00"),"-","△")&amp;"】"))</f>
        <v>【106.67】</v>
      </c>
      <c r="AJ6" s="35" t="str">
        <f>IF(AJ7="",NA(),AJ7)</f>
        <v>-</v>
      </c>
      <c r="AK6" s="35" t="str">
        <f t="shared" ref="AK6:AS6" si="5">IF(AK7="",NA(),AK7)</f>
        <v>-</v>
      </c>
      <c r="AL6" s="35" t="str">
        <f t="shared" si="5"/>
        <v>-</v>
      </c>
      <c r="AM6" s="35" t="str">
        <f t="shared" si="5"/>
        <v>-</v>
      </c>
      <c r="AN6" s="35">
        <f t="shared" si="5"/>
        <v>172.88</v>
      </c>
      <c r="AO6" s="35" t="str">
        <f t="shared" si="5"/>
        <v>-</v>
      </c>
      <c r="AP6" s="35" t="str">
        <f t="shared" si="5"/>
        <v>-</v>
      </c>
      <c r="AQ6" s="35" t="str">
        <f t="shared" si="5"/>
        <v>-</v>
      </c>
      <c r="AR6" s="35" t="str">
        <f t="shared" si="5"/>
        <v>-</v>
      </c>
      <c r="AS6" s="35">
        <f t="shared" si="5"/>
        <v>18.36</v>
      </c>
      <c r="AT6" s="34" t="str">
        <f>IF(AT7="","",IF(AT7="-","【-】","【"&amp;SUBSTITUTE(TEXT(AT7,"#,##0.00"),"-","△")&amp;"】"))</f>
        <v>【3.64】</v>
      </c>
      <c r="AU6" s="35" t="str">
        <f>IF(AU7="",NA(),AU7)</f>
        <v>-</v>
      </c>
      <c r="AV6" s="35" t="str">
        <f t="shared" ref="AV6:BD6" si="6">IF(AV7="",NA(),AV7)</f>
        <v>-</v>
      </c>
      <c r="AW6" s="35" t="str">
        <f t="shared" si="6"/>
        <v>-</v>
      </c>
      <c r="AX6" s="35" t="str">
        <f t="shared" si="6"/>
        <v>-</v>
      </c>
      <c r="AY6" s="35">
        <f t="shared" si="6"/>
        <v>14.45</v>
      </c>
      <c r="AZ6" s="35" t="str">
        <f t="shared" si="6"/>
        <v>-</v>
      </c>
      <c r="BA6" s="35" t="str">
        <f t="shared" si="6"/>
        <v>-</v>
      </c>
      <c r="BB6" s="35" t="str">
        <f t="shared" si="6"/>
        <v>-</v>
      </c>
      <c r="BC6" s="35" t="str">
        <f t="shared" si="6"/>
        <v>-</v>
      </c>
      <c r="BD6" s="35">
        <f t="shared" si="6"/>
        <v>55.6</v>
      </c>
      <c r="BE6" s="34" t="str">
        <f>IF(BE7="","",IF(BE7="-","【-】","【"&amp;SUBSTITUTE(TEXT(BE7,"#,##0.00"),"-","△")&amp;"】"))</f>
        <v>【67.52】</v>
      </c>
      <c r="BF6" s="35" t="str">
        <f>IF(BF7="",NA(),BF7)</f>
        <v>-</v>
      </c>
      <c r="BG6" s="35" t="str">
        <f t="shared" ref="BG6:BO6" si="7">IF(BG7="",NA(),BG7)</f>
        <v>-</v>
      </c>
      <c r="BH6" s="35" t="str">
        <f t="shared" si="7"/>
        <v>-</v>
      </c>
      <c r="BI6" s="35" t="str">
        <f t="shared" si="7"/>
        <v>-</v>
      </c>
      <c r="BJ6" s="35">
        <f t="shared" si="7"/>
        <v>499.62</v>
      </c>
      <c r="BK6" s="35" t="str">
        <f t="shared" si="7"/>
        <v>-</v>
      </c>
      <c r="BL6" s="35" t="str">
        <f t="shared" si="7"/>
        <v>-</v>
      </c>
      <c r="BM6" s="35" t="str">
        <f t="shared" si="7"/>
        <v>-</v>
      </c>
      <c r="BN6" s="35" t="str">
        <f t="shared" si="7"/>
        <v>-</v>
      </c>
      <c r="BO6" s="35">
        <f t="shared" si="7"/>
        <v>789.08</v>
      </c>
      <c r="BP6" s="34" t="str">
        <f>IF(BP7="","",IF(BP7="-","【-】","【"&amp;SUBSTITUTE(TEXT(BP7,"#,##0.00"),"-","△")&amp;"】"))</f>
        <v>【705.21】</v>
      </c>
      <c r="BQ6" s="35" t="str">
        <f>IF(BQ7="",NA(),BQ7)</f>
        <v>-</v>
      </c>
      <c r="BR6" s="35" t="str">
        <f t="shared" ref="BR6:BZ6" si="8">IF(BR7="",NA(),BR7)</f>
        <v>-</v>
      </c>
      <c r="BS6" s="35" t="str">
        <f t="shared" si="8"/>
        <v>-</v>
      </c>
      <c r="BT6" s="35" t="str">
        <f t="shared" si="8"/>
        <v>-</v>
      </c>
      <c r="BU6" s="35">
        <f t="shared" si="8"/>
        <v>98.12</v>
      </c>
      <c r="BV6" s="35" t="str">
        <f t="shared" si="8"/>
        <v>-</v>
      </c>
      <c r="BW6" s="35" t="str">
        <f t="shared" si="8"/>
        <v>-</v>
      </c>
      <c r="BX6" s="35" t="str">
        <f t="shared" si="8"/>
        <v>-</v>
      </c>
      <c r="BY6" s="35" t="str">
        <f t="shared" si="8"/>
        <v>-</v>
      </c>
      <c r="BZ6" s="35">
        <f t="shared" si="8"/>
        <v>88.25</v>
      </c>
      <c r="CA6" s="34" t="str">
        <f>IF(CA7="","",IF(CA7="-","【-】","【"&amp;SUBSTITUTE(TEXT(CA7,"#,##0.00"),"-","△")&amp;"】"))</f>
        <v>【98.96】</v>
      </c>
      <c r="CB6" s="35" t="str">
        <f>IF(CB7="",NA(),CB7)</f>
        <v>-</v>
      </c>
      <c r="CC6" s="35" t="str">
        <f t="shared" ref="CC6:CK6" si="9">IF(CC7="",NA(),CC7)</f>
        <v>-</v>
      </c>
      <c r="CD6" s="35" t="str">
        <f t="shared" si="9"/>
        <v>-</v>
      </c>
      <c r="CE6" s="35" t="str">
        <f t="shared" si="9"/>
        <v>-</v>
      </c>
      <c r="CF6" s="35">
        <f t="shared" si="9"/>
        <v>199.22</v>
      </c>
      <c r="CG6" s="35" t="str">
        <f t="shared" si="9"/>
        <v>-</v>
      </c>
      <c r="CH6" s="35" t="str">
        <f t="shared" si="9"/>
        <v>-</v>
      </c>
      <c r="CI6" s="35" t="str">
        <f t="shared" si="9"/>
        <v>-</v>
      </c>
      <c r="CJ6" s="35" t="str">
        <f t="shared" si="9"/>
        <v>-</v>
      </c>
      <c r="CK6" s="35">
        <f t="shared" si="9"/>
        <v>176.37</v>
      </c>
      <c r="CL6" s="34" t="str">
        <f>IF(CL7="","",IF(CL7="-","【-】","【"&amp;SUBSTITUTE(TEXT(CL7,"#,##0.00"),"-","△")&amp;"】"))</f>
        <v>【134.52】</v>
      </c>
      <c r="CM6" s="35" t="str">
        <f>IF(CM7="",NA(),CM7)</f>
        <v>-</v>
      </c>
      <c r="CN6" s="35" t="str">
        <f t="shared" ref="CN6:CV6" si="10">IF(CN7="",NA(),CN7)</f>
        <v>-</v>
      </c>
      <c r="CO6" s="35" t="str">
        <f t="shared" si="10"/>
        <v>-</v>
      </c>
      <c r="CP6" s="35" t="str">
        <f t="shared" si="10"/>
        <v>-</v>
      </c>
      <c r="CQ6" s="35">
        <f t="shared" si="10"/>
        <v>50.97</v>
      </c>
      <c r="CR6" s="35" t="str">
        <f t="shared" si="10"/>
        <v>-</v>
      </c>
      <c r="CS6" s="35" t="str">
        <f t="shared" si="10"/>
        <v>-</v>
      </c>
      <c r="CT6" s="35" t="str">
        <f t="shared" si="10"/>
        <v>-</v>
      </c>
      <c r="CU6" s="35" t="str">
        <f t="shared" si="10"/>
        <v>-</v>
      </c>
      <c r="CV6" s="35">
        <f t="shared" si="10"/>
        <v>56.72</v>
      </c>
      <c r="CW6" s="34" t="str">
        <f>IF(CW7="","",IF(CW7="-","【-】","【"&amp;SUBSTITUTE(TEXT(CW7,"#,##0.00"),"-","△")&amp;"】"))</f>
        <v>【59.57】</v>
      </c>
      <c r="CX6" s="35" t="str">
        <f>IF(CX7="",NA(),CX7)</f>
        <v>-</v>
      </c>
      <c r="CY6" s="35" t="str">
        <f t="shared" ref="CY6:DG6" si="11">IF(CY7="",NA(),CY7)</f>
        <v>-</v>
      </c>
      <c r="CZ6" s="35" t="str">
        <f t="shared" si="11"/>
        <v>-</v>
      </c>
      <c r="DA6" s="35" t="str">
        <f t="shared" si="11"/>
        <v>-</v>
      </c>
      <c r="DB6" s="35">
        <f t="shared" si="11"/>
        <v>81.47</v>
      </c>
      <c r="DC6" s="35" t="str">
        <f t="shared" si="11"/>
        <v>-</v>
      </c>
      <c r="DD6" s="35" t="str">
        <f t="shared" si="11"/>
        <v>-</v>
      </c>
      <c r="DE6" s="35" t="str">
        <f t="shared" si="11"/>
        <v>-</v>
      </c>
      <c r="DF6" s="35" t="str">
        <f t="shared" si="11"/>
        <v>-</v>
      </c>
      <c r="DG6" s="35">
        <f t="shared" si="11"/>
        <v>90.72</v>
      </c>
      <c r="DH6" s="34" t="str">
        <f>IF(DH7="","",IF(DH7="-","【-】","【"&amp;SUBSTITUTE(TEXT(DH7,"#,##0.00"),"-","△")&amp;"】"))</f>
        <v>【95.57】</v>
      </c>
      <c r="DI6" s="35" t="str">
        <f>IF(DI7="",NA(),DI7)</f>
        <v>-</v>
      </c>
      <c r="DJ6" s="35" t="str">
        <f t="shared" ref="DJ6:DR6" si="12">IF(DJ7="",NA(),DJ7)</f>
        <v>-</v>
      </c>
      <c r="DK6" s="35" t="str">
        <f t="shared" si="12"/>
        <v>-</v>
      </c>
      <c r="DL6" s="35" t="str">
        <f t="shared" si="12"/>
        <v>-</v>
      </c>
      <c r="DM6" s="35">
        <f t="shared" si="12"/>
        <v>4.3</v>
      </c>
      <c r="DN6" s="35" t="str">
        <f t="shared" si="12"/>
        <v>-</v>
      </c>
      <c r="DO6" s="35" t="str">
        <f t="shared" si="12"/>
        <v>-</v>
      </c>
      <c r="DP6" s="35" t="str">
        <f t="shared" si="12"/>
        <v>-</v>
      </c>
      <c r="DQ6" s="35" t="str">
        <f t="shared" si="12"/>
        <v>-</v>
      </c>
      <c r="DR6" s="35">
        <f t="shared" si="12"/>
        <v>20.78</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1.34</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0.15</v>
      </c>
      <c r="EO6" s="34" t="str">
        <f>IF(EO7="","",IF(EO7="-","【-】","【"&amp;SUBSTITUTE(TEXT(EO7,"#,##0.00"),"-","△")&amp;"】"))</f>
        <v>【0.30】</v>
      </c>
    </row>
    <row r="7" spans="1:148" s="36" customFormat="1" x14ac:dyDescent="0.15">
      <c r="A7" s="28"/>
      <c r="B7" s="37">
        <v>2020</v>
      </c>
      <c r="C7" s="37">
        <v>62057</v>
      </c>
      <c r="D7" s="37">
        <v>46</v>
      </c>
      <c r="E7" s="37">
        <v>17</v>
      </c>
      <c r="F7" s="37">
        <v>1</v>
      </c>
      <c r="G7" s="37">
        <v>0</v>
      </c>
      <c r="H7" s="37" t="s">
        <v>96</v>
      </c>
      <c r="I7" s="37" t="s">
        <v>97</v>
      </c>
      <c r="J7" s="37" t="s">
        <v>98</v>
      </c>
      <c r="K7" s="37" t="s">
        <v>99</v>
      </c>
      <c r="L7" s="37" t="s">
        <v>100</v>
      </c>
      <c r="M7" s="37" t="s">
        <v>101</v>
      </c>
      <c r="N7" s="38" t="s">
        <v>102</v>
      </c>
      <c r="O7" s="38">
        <v>48.96</v>
      </c>
      <c r="P7" s="38">
        <v>55.16</v>
      </c>
      <c r="Q7" s="38">
        <v>72.23</v>
      </c>
      <c r="R7" s="38">
        <v>3795</v>
      </c>
      <c r="S7" s="38">
        <v>34787</v>
      </c>
      <c r="T7" s="38">
        <v>222.85</v>
      </c>
      <c r="U7" s="38">
        <v>156.1</v>
      </c>
      <c r="V7" s="38">
        <v>19045</v>
      </c>
      <c r="W7" s="38">
        <v>5.36</v>
      </c>
      <c r="X7" s="38">
        <v>3553.17</v>
      </c>
      <c r="Y7" s="38" t="s">
        <v>102</v>
      </c>
      <c r="Z7" s="38" t="s">
        <v>102</v>
      </c>
      <c r="AA7" s="38" t="s">
        <v>102</v>
      </c>
      <c r="AB7" s="38" t="s">
        <v>102</v>
      </c>
      <c r="AC7" s="38">
        <v>106.47</v>
      </c>
      <c r="AD7" s="38" t="s">
        <v>102</v>
      </c>
      <c r="AE7" s="38" t="s">
        <v>102</v>
      </c>
      <c r="AF7" s="38" t="s">
        <v>102</v>
      </c>
      <c r="AG7" s="38" t="s">
        <v>102</v>
      </c>
      <c r="AH7" s="38">
        <v>106.5</v>
      </c>
      <c r="AI7" s="38">
        <v>106.67</v>
      </c>
      <c r="AJ7" s="38" t="s">
        <v>102</v>
      </c>
      <c r="AK7" s="38" t="s">
        <v>102</v>
      </c>
      <c r="AL7" s="38" t="s">
        <v>102</v>
      </c>
      <c r="AM7" s="38" t="s">
        <v>102</v>
      </c>
      <c r="AN7" s="38">
        <v>172.88</v>
      </c>
      <c r="AO7" s="38" t="s">
        <v>102</v>
      </c>
      <c r="AP7" s="38" t="s">
        <v>102</v>
      </c>
      <c r="AQ7" s="38" t="s">
        <v>102</v>
      </c>
      <c r="AR7" s="38" t="s">
        <v>102</v>
      </c>
      <c r="AS7" s="38">
        <v>18.36</v>
      </c>
      <c r="AT7" s="38">
        <v>3.64</v>
      </c>
      <c r="AU7" s="38" t="s">
        <v>102</v>
      </c>
      <c r="AV7" s="38" t="s">
        <v>102</v>
      </c>
      <c r="AW7" s="38" t="s">
        <v>102</v>
      </c>
      <c r="AX7" s="38" t="s">
        <v>102</v>
      </c>
      <c r="AY7" s="38">
        <v>14.45</v>
      </c>
      <c r="AZ7" s="38" t="s">
        <v>102</v>
      </c>
      <c r="BA7" s="38" t="s">
        <v>102</v>
      </c>
      <c r="BB7" s="38" t="s">
        <v>102</v>
      </c>
      <c r="BC7" s="38" t="s">
        <v>102</v>
      </c>
      <c r="BD7" s="38">
        <v>55.6</v>
      </c>
      <c r="BE7" s="38">
        <v>67.52</v>
      </c>
      <c r="BF7" s="38" t="s">
        <v>102</v>
      </c>
      <c r="BG7" s="38" t="s">
        <v>102</v>
      </c>
      <c r="BH7" s="38" t="s">
        <v>102</v>
      </c>
      <c r="BI7" s="38" t="s">
        <v>102</v>
      </c>
      <c r="BJ7" s="38">
        <v>499.62</v>
      </c>
      <c r="BK7" s="38" t="s">
        <v>102</v>
      </c>
      <c r="BL7" s="38" t="s">
        <v>102</v>
      </c>
      <c r="BM7" s="38" t="s">
        <v>102</v>
      </c>
      <c r="BN7" s="38" t="s">
        <v>102</v>
      </c>
      <c r="BO7" s="38">
        <v>789.08</v>
      </c>
      <c r="BP7" s="38">
        <v>705.21</v>
      </c>
      <c r="BQ7" s="38" t="s">
        <v>102</v>
      </c>
      <c r="BR7" s="38" t="s">
        <v>102</v>
      </c>
      <c r="BS7" s="38" t="s">
        <v>102</v>
      </c>
      <c r="BT7" s="38" t="s">
        <v>102</v>
      </c>
      <c r="BU7" s="38">
        <v>98.12</v>
      </c>
      <c r="BV7" s="38" t="s">
        <v>102</v>
      </c>
      <c r="BW7" s="38" t="s">
        <v>102</v>
      </c>
      <c r="BX7" s="38" t="s">
        <v>102</v>
      </c>
      <c r="BY7" s="38" t="s">
        <v>102</v>
      </c>
      <c r="BZ7" s="38">
        <v>88.25</v>
      </c>
      <c r="CA7" s="38">
        <v>98.96</v>
      </c>
      <c r="CB7" s="38" t="s">
        <v>102</v>
      </c>
      <c r="CC7" s="38" t="s">
        <v>102</v>
      </c>
      <c r="CD7" s="38" t="s">
        <v>102</v>
      </c>
      <c r="CE7" s="38" t="s">
        <v>102</v>
      </c>
      <c r="CF7" s="38">
        <v>199.22</v>
      </c>
      <c r="CG7" s="38" t="s">
        <v>102</v>
      </c>
      <c r="CH7" s="38" t="s">
        <v>102</v>
      </c>
      <c r="CI7" s="38" t="s">
        <v>102</v>
      </c>
      <c r="CJ7" s="38" t="s">
        <v>102</v>
      </c>
      <c r="CK7" s="38">
        <v>176.37</v>
      </c>
      <c r="CL7" s="38">
        <v>134.52000000000001</v>
      </c>
      <c r="CM7" s="38" t="s">
        <v>102</v>
      </c>
      <c r="CN7" s="38" t="s">
        <v>102</v>
      </c>
      <c r="CO7" s="38" t="s">
        <v>102</v>
      </c>
      <c r="CP7" s="38" t="s">
        <v>102</v>
      </c>
      <c r="CQ7" s="38">
        <v>50.97</v>
      </c>
      <c r="CR7" s="38" t="s">
        <v>102</v>
      </c>
      <c r="CS7" s="38" t="s">
        <v>102</v>
      </c>
      <c r="CT7" s="38" t="s">
        <v>102</v>
      </c>
      <c r="CU7" s="38" t="s">
        <v>102</v>
      </c>
      <c r="CV7" s="38">
        <v>56.72</v>
      </c>
      <c r="CW7" s="38">
        <v>59.57</v>
      </c>
      <c r="CX7" s="38" t="s">
        <v>102</v>
      </c>
      <c r="CY7" s="38" t="s">
        <v>102</v>
      </c>
      <c r="CZ7" s="38" t="s">
        <v>102</v>
      </c>
      <c r="DA7" s="38" t="s">
        <v>102</v>
      </c>
      <c r="DB7" s="38">
        <v>81.47</v>
      </c>
      <c r="DC7" s="38" t="s">
        <v>102</v>
      </c>
      <c r="DD7" s="38" t="s">
        <v>102</v>
      </c>
      <c r="DE7" s="38" t="s">
        <v>102</v>
      </c>
      <c r="DF7" s="38" t="s">
        <v>102</v>
      </c>
      <c r="DG7" s="38">
        <v>90.72</v>
      </c>
      <c r="DH7" s="38">
        <v>95.57</v>
      </c>
      <c r="DI7" s="38" t="s">
        <v>102</v>
      </c>
      <c r="DJ7" s="38" t="s">
        <v>102</v>
      </c>
      <c r="DK7" s="38" t="s">
        <v>102</v>
      </c>
      <c r="DL7" s="38" t="s">
        <v>102</v>
      </c>
      <c r="DM7" s="38">
        <v>4.3</v>
      </c>
      <c r="DN7" s="38" t="s">
        <v>102</v>
      </c>
      <c r="DO7" s="38" t="s">
        <v>102</v>
      </c>
      <c r="DP7" s="38" t="s">
        <v>102</v>
      </c>
      <c r="DQ7" s="38" t="s">
        <v>102</v>
      </c>
      <c r="DR7" s="38">
        <v>20.78</v>
      </c>
      <c r="DS7" s="38">
        <v>36.520000000000003</v>
      </c>
      <c r="DT7" s="38" t="s">
        <v>102</v>
      </c>
      <c r="DU7" s="38" t="s">
        <v>102</v>
      </c>
      <c r="DV7" s="38" t="s">
        <v>102</v>
      </c>
      <c r="DW7" s="38" t="s">
        <v>102</v>
      </c>
      <c r="DX7" s="38">
        <v>0</v>
      </c>
      <c r="DY7" s="38" t="s">
        <v>102</v>
      </c>
      <c r="DZ7" s="38" t="s">
        <v>102</v>
      </c>
      <c r="EA7" s="38" t="s">
        <v>102</v>
      </c>
      <c r="EB7" s="38" t="s">
        <v>102</v>
      </c>
      <c r="EC7" s="38">
        <v>1.34</v>
      </c>
      <c r="ED7" s="38">
        <v>5.72</v>
      </c>
      <c r="EE7" s="38" t="s">
        <v>102</v>
      </c>
      <c r="EF7" s="38" t="s">
        <v>102</v>
      </c>
      <c r="EG7" s="38" t="s">
        <v>102</v>
      </c>
      <c r="EH7" s="38" t="s">
        <v>102</v>
      </c>
      <c r="EI7" s="38">
        <v>0</v>
      </c>
      <c r="EJ7" s="38" t="s">
        <v>102</v>
      </c>
      <c r="EK7" s="38" t="s">
        <v>102</v>
      </c>
      <c r="EL7" s="38" t="s">
        <v>102</v>
      </c>
      <c r="EM7" s="38" t="s">
        <v>102</v>
      </c>
      <c r="EN7" s="38">
        <v>0.15</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SU2143</cp:lastModifiedBy>
  <dcterms:created xsi:type="dcterms:W3CDTF">2021-12-03T07:07:47Z</dcterms:created>
  <dcterms:modified xsi:type="dcterms:W3CDTF">2022-01-14T06:56:10Z</dcterms:modified>
  <cp:category/>
</cp:coreProperties>
</file>