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1"/>
  <workbookPr/>
  <mc:AlternateContent xmlns:mc="http://schemas.openxmlformats.org/markup-compatibility/2006">
    <mc:Choice Requires="x15">
      <x15ac:absPath xmlns:x15ac="http://schemas.microsoft.com/office/spreadsheetml/2010/11/ac" url="O:\085.上下水道課\経営企画係\✐報告物関係✎\財政課\経営比較分析\R3（R2決算）\下水\"/>
    </mc:Choice>
  </mc:AlternateContent>
  <xr:revisionPtr revIDLastSave="0" documentId="8_{D5E2510C-1022-4672-AC5B-EB354E182773}" xr6:coauthVersionLast="36" xr6:coauthVersionMax="36" xr10:uidLastSave="{00000000-0000-0000-0000-000000000000}"/>
  <workbookProtection lockStructure="1"/>
  <bookViews>
    <workbookView xWindow="0" yWindow="0" windowWidth="15360" windowHeight="7632"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V6" i="5"/>
  <c r="AL10" i="4" s="1"/>
  <c r="U6" i="5"/>
  <c r="BB8" i="4" s="1"/>
  <c r="T6" i="5"/>
  <c r="AT8" i="4" s="1"/>
  <c r="S6" i="5"/>
  <c r="AL8" i="4" s="1"/>
  <c r="R6" i="5"/>
  <c r="Q6" i="5"/>
  <c r="P6" i="5"/>
  <c r="O6" i="5"/>
  <c r="N6" i="5"/>
  <c r="M6" i="5"/>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G85" i="4"/>
  <c r="BB10" i="4"/>
  <c r="AT10" i="4"/>
  <c r="AD10" i="4"/>
  <c r="W10" i="4"/>
  <c r="P10" i="4"/>
  <c r="I10" i="4"/>
  <c r="B10" i="4"/>
  <c r="AD8" i="4"/>
  <c r="W8" i="4"/>
  <c r="P8" i="4"/>
  <c r="B6" i="4"/>
</calcChain>
</file>

<file path=xl/sharedStrings.xml><?xml version="1.0" encoding="utf-8"?>
<sst xmlns="http://schemas.openxmlformats.org/spreadsheetml/2006/main" count="319" uniqueCount="118">
  <si>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</si>
  <si>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</si>
  <si>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</si>
  <si>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</si>
  <si>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</si>
  <si>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</si>
  <si>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</si>
  <si>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</si>
  <si>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</si>
  <si>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</si>
  <si>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</si>
  <si>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</si>
  <si>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</si>
  <si>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</si>
  <si>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</si>
  <si>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</si>
  <si>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</si>
  <si>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</si>
  <si>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</si>
  <si>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</si>
  <si>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</si>
  <si>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</si>
  <si>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</si>
  <si>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</si>
  <si>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</si>
  <si>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</si>
  <si>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</si>
  <si>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</si>
  <si>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</si>
  <si>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</si>
  <si>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</si>
  <si>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</si>
  <si>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</si>
  <si>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</si>
  <si>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</si>
  <si>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</si>
  <si>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</si>
  <si>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</si>
  <si>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</si>
  <si>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</si>
  <si>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</si>
  <si>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</si>
  <si>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</si>
  <si>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</si>
  <si>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</si>
  <si>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</si>
  <si>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</si>
  <si>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</si>
  <si>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</si>
  <si>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</si>
  <si>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</si>
  <si>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</si>
  <si>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</si>
  <si>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</si>
  <si>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</si>
  <si>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</si>
  <si>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</si>
  <si>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</si>
  <si>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</si>
  <si>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</si>
  <si>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</si>
  <si>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</si>
  <si>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</si>
  <si>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</si>
  <si>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</si>
  <si>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</si>
  <si>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</si>
  <si>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</si>
  <si>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</si>
  <si>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</si>
  <si>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</si>
  <si>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</si>
  <si>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</si>
  <si>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</si>
  <si>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</si>
  <si>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</si>
  <si>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</si>
  <si>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</si>
  <si>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</si>
  <si>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</si>
  <si>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</si>
  <si>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</si>
  <si>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</si>
  <si>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</si>
  <si>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</si>
  <si>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</si>
  <si>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</si>
  <si>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</si>
  <si>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</si>
  <si>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</si>
  <si>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</si>
  <si>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</si>
  <si>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</si>
  <si>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</si>
  <si>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</si>
  <si>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</si>
  <si>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寒河江市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</si>
  <si>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</si>
  <si>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</si>
  <si>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</si>
  <si>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</si>
  <si>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</si>
  <si>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</si>
  <si>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</si>
  <si>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</si>
  <si>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</si>
  <si>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</si>
  <si>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</si>
  <si>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</si>
  <si>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</si>
  <si>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</si>
  <si>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</si>
  <si>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</si>
  <si>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</si>
  <si>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</si>
  <si>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①有形固定資産減価償却率
　類似団体平均値を下回っている。今後、基礎調査を行い、２０年以上経過する管渠に対してストックマネジメント計画を策定し、必要性の高い箇所から計画的な更新を行っていく。</t>
    <phoneticPr fontId="4"/>
  </si>
  <si>
    <t xml:space="preserve">　大規模施設の接続等による料金収入の増加が見込まれるが、節水意識の高まりや人口減少等により減少に生じる要因もあり大幅な増加は見込めない。
　一方では施設や管渠の老朽化に伴う維持管理費や更新費の増加が見込まれるため経営環境の悪化が懸念される。
　今後の安定的なサービス提供のためには経費削減の徹底や料金収入の確保が重要であることから、より一層経営改善に取り組み、健全経営を目指していく必要がある。
</t>
    <rPh sb="37" eb="39">
      <t>ジンコウ</t>
    </rPh>
    <rPh sb="39" eb="41">
      <t>ゲンショウ</t>
    </rPh>
    <rPh sb="41" eb="42">
      <t>トウ</t>
    </rPh>
    <rPh sb="45" eb="47">
      <t>ゲンショウ</t>
    </rPh>
    <rPh sb="48" eb="49">
      <t>ショウ</t>
    </rPh>
    <rPh sb="51" eb="53">
      <t>ヨウイン</t>
    </rPh>
    <rPh sb="56" eb="58">
      <t>オオハバ</t>
    </rPh>
    <rPh sb="59" eb="61">
      <t>ゾウカ</t>
    </rPh>
    <rPh sb="62" eb="64">
      <t>ミコ</t>
    </rPh>
    <rPh sb="70" eb="72">
      <t>イッポウ</t>
    </rPh>
    <rPh sb="77" eb="78">
      <t>カン</t>
    </rPh>
    <rPh sb="78" eb="79">
      <t>キョ</t>
    </rPh>
    <rPh sb="92" eb="94">
      <t>コウシン</t>
    </rPh>
    <rPh sb="94" eb="95">
      <t>ヒ</t>
    </rPh>
    <rPh sb="99" eb="101">
      <t>ミコ</t>
    </rPh>
    <rPh sb="106" eb="108">
      <t>ケイエイ</t>
    </rPh>
    <rPh sb="108" eb="110">
      <t>カンキョウ</t>
    </rPh>
    <rPh sb="111" eb="113">
      <t>アッカ</t>
    </rPh>
    <rPh sb="114" eb="116">
      <t>ケネン</t>
    </rPh>
    <rPh sb="140" eb="142">
      <t>ケイヒ</t>
    </rPh>
    <rPh sb="142" eb="144">
      <t>サクゲン</t>
    </rPh>
    <rPh sb="145" eb="147">
      <t>テッテイ</t>
    </rPh>
    <rPh sb="148" eb="150">
      <t>リョウキン</t>
    </rPh>
    <rPh sb="150" eb="152">
      <t>シュウニュウ</t>
    </rPh>
    <rPh sb="153" eb="155">
      <t>カクホ</t>
    </rPh>
    <rPh sb="156" eb="158">
      <t>ジュウヨウ</t>
    </rPh>
    <rPh sb="168" eb="170">
      <t>イッソウ</t>
    </rPh>
    <rPh sb="170" eb="172">
      <t>ケイエイ</t>
    </rPh>
    <rPh sb="172" eb="174">
      <t>カイゼン</t>
    </rPh>
    <rPh sb="175" eb="176">
      <t>ト</t>
    </rPh>
    <rPh sb="177" eb="178">
      <t>ク</t>
    </rPh>
    <rPh sb="180" eb="182">
      <t>ケンゼン</t>
    </rPh>
    <rPh sb="182" eb="184">
      <t>ケイエイ</t>
    </rPh>
    <rPh sb="185" eb="187">
      <t>メザ</t>
    </rPh>
    <rPh sb="191" eb="193">
      <t>ヒツヨウ</t>
    </rPh>
    <phoneticPr fontId="4"/>
  </si>
  <si>
    <t>　令和２年度から公営企業会計に移行したため、比較可能な前年度以前の数値はない。
　①経常収支比率
　　１００％を超えているため単年度の収支は黒字であるが類
　似団体平均値を下回っているため、料金収入のさらなる増加
　に向けた普及促進や経費削減等の取組みが必要である。
　②累積欠損金比率
　　累積欠損金はない。
　③流動比率、④企業債残高対事業規模比率
　　流動比率は１００％を大きく下回り、企業債残高対事業規
　模比率は類似団体平均値を上回っている。多額の企業債借入
　および償還が主な原因であるが、整備事業の半ばであり引き
　続き企業債借入は必要であるため、整備計画との兼ね合いを
　考慮しつつ、償還額を超えない額の借入を検討していく。
　⑤経費回収率
　　１００％を超えているため使用料で回収すべき経費を全て
　賄えている状況である。類似団体平均値も上回っており問題
　は生じていないが、次年度以降も１００％以上の数値になる
　よう料金収入の増加や経費削減等に努める。
　⑥汚水処理原価
　　類似団体平均値より高くなっている。今後も中央工業団地
　等の接続により有収水量の増加が見込まれるため改善に向か
　っていくものと思われるが、同時に維持管理費削減、不明水
　の削減の取り組みも進め、より一層の改善を目指していく。
　⑦施設利用率
　　類似団体平均値と大きな差異はない。将来的には過大な
　スペックになる可能性も考えられることから、施設更新に
　おいてはダウンサイジングの検討が必要である。
　⑧水洗化率
　　類似団体平均値を下回っていることから普及促進活動の強
　化が急務となっており、戸別訪問等を定期的に行い水洗化率
　の向上を図る。</t>
    <rPh sb="43" eb="45">
      <t>ケイジョウ</t>
    </rPh>
    <rPh sb="45" eb="47">
      <t>シュウシ</t>
    </rPh>
    <rPh sb="47" eb="49">
      <t>ヒリツ</t>
    </rPh>
    <rPh sb="57" eb="58">
      <t>コ</t>
    </rPh>
    <rPh sb="81" eb="83">
      <t>ダンタイ</t>
    </rPh>
    <rPh sb="83" eb="86">
      <t>ヘイキンチ</t>
    </rPh>
    <rPh sb="87" eb="89">
      <t>シタマワ</t>
    </rPh>
    <rPh sb="120" eb="122">
      <t>サクゲン</t>
    </rPh>
    <rPh sb="122" eb="123">
      <t>トウ</t>
    </rPh>
    <rPh sb="124" eb="126">
      <t>トリク</t>
    </rPh>
    <rPh sb="128" eb="130">
      <t>ヒツヨウ</t>
    </rPh>
    <rPh sb="137" eb="139">
      <t>ルイセキ</t>
    </rPh>
    <rPh sb="139" eb="142">
      <t>ケッソンキン</t>
    </rPh>
    <rPh sb="142" eb="144">
      <t>ヒリツ</t>
    </rPh>
    <rPh sb="159" eb="161">
      <t>リュウドウ</t>
    </rPh>
    <rPh sb="161" eb="163">
      <t>ヒリツ</t>
    </rPh>
    <rPh sb="180" eb="182">
      <t>リュウドウ</t>
    </rPh>
    <rPh sb="182" eb="184">
      <t>ヒリツ</t>
    </rPh>
    <rPh sb="190" eb="191">
      <t>オオ</t>
    </rPh>
    <rPh sb="193" eb="195">
      <t>シタマワ</t>
    </rPh>
    <rPh sb="197" eb="199">
      <t>キギョウ</t>
    </rPh>
    <rPh sb="199" eb="200">
      <t>サイ</t>
    </rPh>
    <rPh sb="200" eb="202">
      <t>ザンダカ</t>
    </rPh>
    <rPh sb="202" eb="203">
      <t>タイ</t>
    </rPh>
    <rPh sb="203" eb="205">
      <t>ジギョウ</t>
    </rPh>
    <rPh sb="209" eb="211">
      <t>ヒリツ</t>
    </rPh>
    <rPh sb="216" eb="219">
      <t>ヘイキンチ</t>
    </rPh>
    <rPh sb="220" eb="222">
      <t>ウワマワ</t>
    </rPh>
    <rPh sb="227" eb="229">
      <t>タガク</t>
    </rPh>
    <rPh sb="233" eb="235">
      <t>カリイレ</t>
    </rPh>
    <rPh sb="243" eb="244">
      <t>オモ</t>
    </rPh>
    <rPh sb="252" eb="254">
      <t>セイビ</t>
    </rPh>
    <rPh sb="254" eb="256">
      <t>ジギョウ</t>
    </rPh>
    <rPh sb="257" eb="258">
      <t>ナカ</t>
    </rPh>
    <rPh sb="262" eb="263">
      <t>ヒ</t>
    </rPh>
    <rPh sb="266" eb="267">
      <t>ツヅ</t>
    </rPh>
    <rPh sb="270" eb="271">
      <t>サイ</t>
    </rPh>
    <rPh sb="271" eb="273">
      <t>カリイレ</t>
    </rPh>
    <rPh sb="274" eb="276">
      <t>ヒツヨウ</t>
    </rPh>
    <rPh sb="282" eb="284">
      <t>セイビ</t>
    </rPh>
    <rPh sb="288" eb="289">
      <t>カ</t>
    </rPh>
    <rPh sb="290" eb="291">
      <t>ア</t>
    </rPh>
    <rPh sb="295" eb="297">
      <t>コウリョ</t>
    </rPh>
    <rPh sb="301" eb="303">
      <t>ショウカン</t>
    </rPh>
    <rPh sb="303" eb="304">
      <t>ガク</t>
    </rPh>
    <rPh sb="305" eb="306">
      <t>コ</t>
    </rPh>
    <rPh sb="309" eb="310">
      <t>ガク</t>
    </rPh>
    <rPh sb="311" eb="313">
      <t>カリイレ</t>
    </rPh>
    <rPh sb="314" eb="316">
      <t>ケントウ</t>
    </rPh>
    <rPh sb="324" eb="326">
      <t>ケイヒ</t>
    </rPh>
    <rPh sb="326" eb="328">
      <t>カイシュウ</t>
    </rPh>
    <rPh sb="328" eb="329">
      <t>リツ</t>
    </rPh>
    <rPh sb="365" eb="367">
      <t>ジョウキョウ</t>
    </rPh>
    <rPh sb="379" eb="381">
      <t>ウワマワ</t>
    </rPh>
    <rPh sb="385" eb="387">
      <t>モンダイ</t>
    </rPh>
    <rPh sb="390" eb="391">
      <t>ショウ</t>
    </rPh>
    <rPh sb="398" eb="401">
      <t>ジネンド</t>
    </rPh>
    <rPh sb="401" eb="403">
      <t>イコウ</t>
    </rPh>
    <rPh sb="408" eb="410">
      <t>イジョウ</t>
    </rPh>
    <rPh sb="411" eb="413">
      <t>スウチ</t>
    </rPh>
    <rPh sb="428" eb="430">
      <t>ケイヒ</t>
    </rPh>
    <rPh sb="434" eb="435">
      <t>ツト</t>
    </rPh>
    <rPh sb="441" eb="443">
      <t>オスイ</t>
    </rPh>
    <rPh sb="443" eb="445">
      <t>ショリ</t>
    </rPh>
    <rPh sb="445" eb="447">
      <t>ゲンカ</t>
    </rPh>
    <rPh sb="454" eb="457">
      <t>ヘイキンチ</t>
    </rPh>
    <rPh sb="459" eb="460">
      <t>タカ</t>
    </rPh>
    <rPh sb="467" eb="469">
      <t>コンゴ</t>
    </rPh>
    <rPh sb="474" eb="476">
      <t>ダンチ</t>
    </rPh>
    <rPh sb="478" eb="479">
      <t>トウ</t>
    </rPh>
    <rPh sb="485" eb="486">
      <t>ユウ</t>
    </rPh>
    <rPh sb="486" eb="487">
      <t>シュウ</t>
    </rPh>
    <rPh sb="487" eb="489">
      <t>スイリョウ</t>
    </rPh>
    <rPh sb="500" eb="502">
      <t>カイゼン</t>
    </rPh>
    <rPh sb="503" eb="504">
      <t>ム</t>
    </rPh>
    <rPh sb="514" eb="515">
      <t>オモ</t>
    </rPh>
    <rPh sb="520" eb="522">
      <t>ドウジ</t>
    </rPh>
    <rPh sb="523" eb="525">
      <t>イジ</t>
    </rPh>
    <rPh sb="525" eb="527">
      <t>カンリ</t>
    </rPh>
    <rPh sb="527" eb="528">
      <t>ヒ</t>
    </rPh>
    <rPh sb="528" eb="530">
      <t>サクゲン</t>
    </rPh>
    <rPh sb="540" eb="541">
      <t>ト</t>
    </rPh>
    <rPh sb="542" eb="543">
      <t>ク</t>
    </rPh>
    <rPh sb="545" eb="546">
      <t>スス</t>
    </rPh>
    <rPh sb="550" eb="552">
      <t>イッソウ</t>
    </rPh>
    <rPh sb="553" eb="555">
      <t>カイゼン</t>
    </rPh>
    <rPh sb="556" eb="558">
      <t>メザ</t>
    </rPh>
    <rPh sb="566" eb="568">
      <t>シセツ</t>
    </rPh>
    <rPh sb="568" eb="571">
      <t>リヨウリツ</t>
    </rPh>
    <rPh sb="574" eb="576">
      <t>ルイジ</t>
    </rPh>
    <rPh sb="576" eb="578">
      <t>ダンタイ</t>
    </rPh>
    <rPh sb="578" eb="581">
      <t>ヘイキンチ</t>
    </rPh>
    <rPh sb="582" eb="583">
      <t>オオ</t>
    </rPh>
    <rPh sb="585" eb="587">
      <t>サイ</t>
    </rPh>
    <rPh sb="591" eb="594">
      <t>ショウライテキ</t>
    </rPh>
    <rPh sb="596" eb="598">
      <t>カダイ</t>
    </rPh>
    <rPh sb="608" eb="611">
      <t>カノウセイ</t>
    </rPh>
    <rPh sb="612" eb="613">
      <t>カンガ</t>
    </rPh>
    <rPh sb="654" eb="657">
      <t>スイセンカ</t>
    </rPh>
    <rPh sb="657" eb="658">
      <t>リツ</t>
    </rPh>
    <rPh sb="710" eb="711">
      <t>オコナ</t>
    </rPh>
    <rPh sb="712" eb="715">
      <t>スイセンカ</t>
    </rPh>
    <rPh sb="715" eb="716">
      <t>リツ</t>
    </rPh>
    <rPh sb="719" eb="721">
      <t>コウジョウ</t>
    </rPh>
    <rPh sb="722" eb="723">
      <t>ハカ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</si>
</sst>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3"/>
          <c:y val="0.1580694566902848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E354-43AA-993D-31620A68FE37}"/>
            </c:ext>
          </c:extLst>
        </c:ser>
        <c:dLbls>
          <c:showLegendKey val="0"/>
          <c:showVal val="0"/>
          <c:showCatName val="0"/>
          <c:showSerName val="0"/>
          <c:showPercent val="0"/>
          <c:showBubbleSize val="0"/>
        </c:dLbls>
        <c:gapWidth val="150"/>
        <c:axId val="64121856"/>
        <c:axId val="64136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0.09</c:v>
                </c:pt>
              </c:numCache>
            </c:numRef>
          </c:val>
          <c:smooth val="0"/>
          <c:extLst>
            <c:ext xmlns:c16="http://schemas.microsoft.com/office/drawing/2014/chart" uri="{C3380CC4-5D6E-409C-BE32-E72D297353CC}">
              <c16:uniqueId val="{00000001-E354-43AA-993D-31620A68FE37}"/>
            </c:ext>
          </c:extLst>
        </c:ser>
        <c:dLbls>
          <c:showLegendKey val="0"/>
          <c:showVal val="0"/>
          <c:showCatName val="0"/>
          <c:showSerName val="0"/>
          <c:showPercent val="0"/>
          <c:showBubbleSize val="0"/>
        </c:dLbls>
        <c:marker val="1"/>
        <c:smooth val="0"/>
        <c:axId val="64121856"/>
        <c:axId val="64136320"/>
      </c:lineChart>
      <c:dateAx>
        <c:axId val="64121856"/>
        <c:scaling>
          <c:orientation val="minMax"/>
        </c:scaling>
        <c:delete val="1"/>
        <c:axPos val="b"/>
        <c:numFmt formatCode="&quot;H&quot;yy" sourceLinked="1"/>
        <c:majorTickMark val="none"/>
        <c:minorTickMark val="none"/>
        <c:tickLblPos val="none"/>
        <c:crossAx val="64136320"/>
        <c:crosses val="autoZero"/>
        <c:auto val="1"/>
        <c:lblOffset val="100"/>
        <c:baseTimeUnit val="years"/>
      </c:dateAx>
      <c:valAx>
        <c:axId val="64136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4121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zero"/>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88" l="0.70000000000000062" r="0.70000000000000062" t="0.75000000000001188"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9"/>
          <c:y val="0.1580694566902846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65.06</c:v>
                </c:pt>
              </c:numCache>
            </c:numRef>
          </c:val>
          <c:extLst>
            <c:ext xmlns:c16="http://schemas.microsoft.com/office/drawing/2014/chart" uri="{C3380CC4-5D6E-409C-BE32-E72D297353CC}">
              <c16:uniqueId val="{00000000-FE86-44C9-84AE-840A58C3C51E}"/>
            </c:ext>
          </c:extLst>
        </c:ser>
        <c:dLbls>
          <c:showLegendKey val="0"/>
          <c:showVal val="0"/>
          <c:showCatName val="0"/>
          <c:showSerName val="0"/>
          <c:showPercent val="0"/>
          <c:showBubbleSize val="0"/>
        </c:dLbls>
        <c:gapWidth val="150"/>
        <c:axId val="66082304"/>
        <c:axId val="66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65.28</c:v>
                </c:pt>
              </c:numCache>
            </c:numRef>
          </c:val>
          <c:smooth val="0"/>
          <c:extLst>
            <c:ext xmlns:c16="http://schemas.microsoft.com/office/drawing/2014/chart" uri="{C3380CC4-5D6E-409C-BE32-E72D297353CC}">
              <c16:uniqueId val="{00000001-FE86-44C9-84AE-840A58C3C51E}"/>
            </c:ext>
          </c:extLst>
        </c:ser>
        <c:dLbls>
          <c:showLegendKey val="0"/>
          <c:showVal val="0"/>
          <c:showCatName val="0"/>
          <c:showSerName val="0"/>
          <c:showPercent val="0"/>
          <c:showBubbleSize val="0"/>
        </c:dLbls>
        <c:marker val="1"/>
        <c:smooth val="0"/>
        <c:axId val="66082304"/>
        <c:axId val="66084224"/>
      </c:lineChart>
      <c:dateAx>
        <c:axId val="66082304"/>
        <c:scaling>
          <c:orientation val="minMax"/>
        </c:scaling>
        <c:delete val="1"/>
        <c:axPos val="b"/>
        <c:numFmt formatCode="&quot;H&quot;yy" sourceLinked="1"/>
        <c:majorTickMark val="none"/>
        <c:minorTickMark val="none"/>
        <c:tickLblPos val="none"/>
        <c:crossAx val="66084224"/>
        <c:crosses val="autoZero"/>
        <c:auto val="1"/>
        <c:lblOffset val="100"/>
        <c:baseTimeUnit val="years"/>
      </c:dateAx>
      <c:valAx>
        <c:axId val="66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6082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zero"/>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55" l="0.70000000000000062" r="0.70000000000000062" t="0.75000000000001155"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9"/>
          <c:y val="0.1580694566902846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91.32</c:v>
                </c:pt>
              </c:numCache>
            </c:numRef>
          </c:val>
          <c:extLst>
            <c:ext xmlns:c16="http://schemas.microsoft.com/office/drawing/2014/chart" uri="{C3380CC4-5D6E-409C-BE32-E72D297353CC}">
              <c16:uniqueId val="{00000000-E772-4B0E-A9F6-69C476016E63}"/>
            </c:ext>
          </c:extLst>
        </c:ser>
        <c:dLbls>
          <c:showLegendKey val="0"/>
          <c:showVal val="0"/>
          <c:showCatName val="0"/>
          <c:showSerName val="0"/>
          <c:showPercent val="0"/>
          <c:showBubbleSize val="0"/>
        </c:dLbls>
        <c:gapWidth val="150"/>
        <c:axId val="66122496"/>
        <c:axId val="6612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92.72</c:v>
                </c:pt>
              </c:numCache>
            </c:numRef>
          </c:val>
          <c:smooth val="0"/>
          <c:extLst>
            <c:ext xmlns:c16="http://schemas.microsoft.com/office/drawing/2014/chart" uri="{C3380CC4-5D6E-409C-BE32-E72D297353CC}">
              <c16:uniqueId val="{00000001-E772-4B0E-A9F6-69C476016E63}"/>
            </c:ext>
          </c:extLst>
        </c:ser>
        <c:dLbls>
          <c:showLegendKey val="0"/>
          <c:showVal val="0"/>
          <c:showCatName val="0"/>
          <c:showSerName val="0"/>
          <c:showPercent val="0"/>
          <c:showBubbleSize val="0"/>
        </c:dLbls>
        <c:marker val="1"/>
        <c:smooth val="0"/>
        <c:axId val="66122496"/>
        <c:axId val="66124416"/>
      </c:lineChart>
      <c:dateAx>
        <c:axId val="66122496"/>
        <c:scaling>
          <c:orientation val="minMax"/>
        </c:scaling>
        <c:delete val="1"/>
        <c:axPos val="b"/>
        <c:numFmt formatCode="&quot;H&quot;yy" sourceLinked="1"/>
        <c:majorTickMark val="none"/>
        <c:minorTickMark val="none"/>
        <c:tickLblPos val="none"/>
        <c:crossAx val="66124416"/>
        <c:crosses val="autoZero"/>
        <c:auto val="1"/>
        <c:lblOffset val="100"/>
        <c:baseTimeUnit val="years"/>
      </c:dateAx>
      <c:valAx>
        <c:axId val="66124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6122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zero"/>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55" l="0.70000000000000062" r="0.70000000000000062" t="0.750000000000011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102.05</c:v>
                </c:pt>
              </c:numCache>
            </c:numRef>
          </c:val>
          <c:extLst>
            <c:ext xmlns:c16="http://schemas.microsoft.com/office/drawing/2014/chart" uri="{C3380CC4-5D6E-409C-BE32-E72D297353CC}">
              <c16:uniqueId val="{00000000-FA53-4DE9-A803-1FD6B7798943}"/>
            </c:ext>
          </c:extLst>
        </c:ser>
        <c:dLbls>
          <c:showLegendKey val="0"/>
          <c:showVal val="0"/>
          <c:showCatName val="0"/>
          <c:showSerName val="0"/>
          <c:showPercent val="0"/>
          <c:showBubbleSize val="0"/>
        </c:dLbls>
        <c:gapWidth val="150"/>
        <c:axId val="65554688"/>
        <c:axId val="65577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107.85</c:v>
                </c:pt>
              </c:numCache>
            </c:numRef>
          </c:val>
          <c:smooth val="0"/>
          <c:extLst>
            <c:ext xmlns:c16="http://schemas.microsoft.com/office/drawing/2014/chart" uri="{C3380CC4-5D6E-409C-BE32-E72D297353CC}">
              <c16:uniqueId val="{00000001-FA53-4DE9-A803-1FD6B7798943}"/>
            </c:ext>
          </c:extLst>
        </c:ser>
        <c:dLbls>
          <c:showLegendKey val="0"/>
          <c:showVal val="0"/>
          <c:showCatName val="0"/>
          <c:showSerName val="0"/>
          <c:showPercent val="0"/>
          <c:showBubbleSize val="0"/>
        </c:dLbls>
        <c:marker val="1"/>
        <c:smooth val="0"/>
        <c:axId val="65554688"/>
        <c:axId val="65577344"/>
      </c:lineChart>
      <c:dateAx>
        <c:axId val="65554688"/>
        <c:scaling>
          <c:orientation val="minMax"/>
        </c:scaling>
        <c:delete val="1"/>
        <c:axPos val="b"/>
        <c:numFmt formatCode="&quot;H&quot;yy" sourceLinked="1"/>
        <c:majorTickMark val="none"/>
        <c:minorTickMark val="none"/>
        <c:tickLblPos val="none"/>
        <c:crossAx val="65577344"/>
        <c:crosses val="autoZero"/>
        <c:auto val="1"/>
        <c:lblOffset val="100"/>
        <c:baseTimeUnit val="years"/>
      </c:dateAx>
      <c:valAx>
        <c:axId val="65577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5554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zero"/>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9"/>
          <c:y val="0.1580694566902846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4.08</c:v>
                </c:pt>
              </c:numCache>
            </c:numRef>
          </c:val>
          <c:extLst>
            <c:ext xmlns:c16="http://schemas.microsoft.com/office/drawing/2014/chart" uri="{C3380CC4-5D6E-409C-BE32-E72D297353CC}">
              <c16:uniqueId val="{00000000-3330-42CA-A5D1-A764BA16E5F3}"/>
            </c:ext>
          </c:extLst>
        </c:ser>
        <c:dLbls>
          <c:showLegendKey val="0"/>
          <c:showVal val="0"/>
          <c:showCatName val="0"/>
          <c:showSerName val="0"/>
          <c:showPercent val="0"/>
          <c:showBubbleSize val="0"/>
        </c:dLbls>
        <c:gapWidth val="150"/>
        <c:axId val="65738240"/>
        <c:axId val="65740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23.79</c:v>
                </c:pt>
              </c:numCache>
            </c:numRef>
          </c:val>
          <c:smooth val="0"/>
          <c:extLst>
            <c:ext xmlns:c16="http://schemas.microsoft.com/office/drawing/2014/chart" uri="{C3380CC4-5D6E-409C-BE32-E72D297353CC}">
              <c16:uniqueId val="{00000001-3330-42CA-A5D1-A764BA16E5F3}"/>
            </c:ext>
          </c:extLst>
        </c:ser>
        <c:dLbls>
          <c:showLegendKey val="0"/>
          <c:showVal val="0"/>
          <c:showCatName val="0"/>
          <c:showSerName val="0"/>
          <c:showPercent val="0"/>
          <c:showBubbleSize val="0"/>
        </c:dLbls>
        <c:marker val="1"/>
        <c:smooth val="0"/>
        <c:axId val="65738240"/>
        <c:axId val="65740160"/>
      </c:lineChart>
      <c:dateAx>
        <c:axId val="65738240"/>
        <c:scaling>
          <c:orientation val="minMax"/>
        </c:scaling>
        <c:delete val="1"/>
        <c:axPos val="b"/>
        <c:numFmt formatCode="&quot;H&quot;yy" sourceLinked="1"/>
        <c:majorTickMark val="none"/>
        <c:minorTickMark val="none"/>
        <c:tickLblPos val="none"/>
        <c:crossAx val="65740160"/>
        <c:crosses val="autoZero"/>
        <c:auto val="1"/>
        <c:lblOffset val="100"/>
        <c:baseTimeUnit val="years"/>
      </c:dateAx>
      <c:valAx>
        <c:axId val="65740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5738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zero"/>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55" l="0.70000000000000062" r="0.70000000000000062" t="0.7500000000000115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1"/>
          <c:y val="0.1580694566902847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9711-4EC0-AEBE-93EE02FD1869}"/>
            </c:ext>
          </c:extLst>
        </c:ser>
        <c:dLbls>
          <c:showLegendKey val="0"/>
          <c:showVal val="0"/>
          <c:showCatName val="0"/>
          <c:showSerName val="0"/>
          <c:showPercent val="0"/>
          <c:showBubbleSize val="0"/>
        </c:dLbls>
        <c:gapWidth val="150"/>
        <c:axId val="65786624"/>
        <c:axId val="65788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1.22</c:v>
                </c:pt>
              </c:numCache>
            </c:numRef>
          </c:val>
          <c:smooth val="0"/>
          <c:extLst>
            <c:ext xmlns:c16="http://schemas.microsoft.com/office/drawing/2014/chart" uri="{C3380CC4-5D6E-409C-BE32-E72D297353CC}">
              <c16:uniqueId val="{00000001-9711-4EC0-AEBE-93EE02FD1869}"/>
            </c:ext>
          </c:extLst>
        </c:ser>
        <c:dLbls>
          <c:showLegendKey val="0"/>
          <c:showVal val="0"/>
          <c:showCatName val="0"/>
          <c:showSerName val="0"/>
          <c:showPercent val="0"/>
          <c:showBubbleSize val="0"/>
        </c:dLbls>
        <c:marker val="1"/>
        <c:smooth val="0"/>
        <c:axId val="65786624"/>
        <c:axId val="65788544"/>
      </c:lineChart>
      <c:dateAx>
        <c:axId val="65786624"/>
        <c:scaling>
          <c:orientation val="minMax"/>
        </c:scaling>
        <c:delete val="1"/>
        <c:axPos val="b"/>
        <c:numFmt formatCode="&quot;H&quot;yy" sourceLinked="1"/>
        <c:majorTickMark val="none"/>
        <c:minorTickMark val="none"/>
        <c:tickLblPos val="none"/>
        <c:crossAx val="65788544"/>
        <c:crosses val="autoZero"/>
        <c:auto val="1"/>
        <c:lblOffset val="100"/>
        <c:baseTimeUnit val="years"/>
      </c:dateAx>
      <c:valAx>
        <c:axId val="65788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5786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zero"/>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77" l="0.70000000000000062" r="0.70000000000000062" t="0.75000000000001177"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9"/>
          <c:y val="0.1580694566902846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036A-4EDE-A382-52ADEC0FBF40}"/>
            </c:ext>
          </c:extLst>
        </c:ser>
        <c:dLbls>
          <c:showLegendKey val="0"/>
          <c:showVal val="0"/>
          <c:showCatName val="0"/>
          <c:showSerName val="0"/>
          <c:showPercent val="0"/>
          <c:showBubbleSize val="0"/>
        </c:dLbls>
        <c:gapWidth val="150"/>
        <c:axId val="65869312"/>
        <c:axId val="65871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4.72</c:v>
                </c:pt>
              </c:numCache>
            </c:numRef>
          </c:val>
          <c:smooth val="0"/>
          <c:extLst>
            <c:ext xmlns:c16="http://schemas.microsoft.com/office/drawing/2014/chart" uri="{C3380CC4-5D6E-409C-BE32-E72D297353CC}">
              <c16:uniqueId val="{00000001-036A-4EDE-A382-52ADEC0FBF40}"/>
            </c:ext>
          </c:extLst>
        </c:ser>
        <c:dLbls>
          <c:showLegendKey val="0"/>
          <c:showVal val="0"/>
          <c:showCatName val="0"/>
          <c:showSerName val="0"/>
          <c:showPercent val="0"/>
          <c:showBubbleSize val="0"/>
        </c:dLbls>
        <c:marker val="1"/>
        <c:smooth val="0"/>
        <c:axId val="65869312"/>
        <c:axId val="65871232"/>
      </c:lineChart>
      <c:dateAx>
        <c:axId val="65869312"/>
        <c:scaling>
          <c:orientation val="minMax"/>
        </c:scaling>
        <c:delete val="1"/>
        <c:axPos val="b"/>
        <c:numFmt formatCode="&quot;H&quot;yy" sourceLinked="1"/>
        <c:majorTickMark val="none"/>
        <c:minorTickMark val="none"/>
        <c:tickLblPos val="none"/>
        <c:crossAx val="65871232"/>
        <c:crosses val="autoZero"/>
        <c:auto val="1"/>
        <c:lblOffset val="100"/>
        <c:baseTimeUnit val="years"/>
      </c:dateAx>
      <c:valAx>
        <c:axId val="65871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5869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zero"/>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55" l="0.70000000000000062" r="0.70000000000000062" t="0.7500000000000115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9"/>
          <c:y val="0.1580694566902846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39.24</c:v>
                </c:pt>
              </c:numCache>
            </c:numRef>
          </c:val>
          <c:extLst>
            <c:ext xmlns:c16="http://schemas.microsoft.com/office/drawing/2014/chart" uri="{C3380CC4-5D6E-409C-BE32-E72D297353CC}">
              <c16:uniqueId val="{00000000-FC03-4D29-8C5C-AC48C7F1F7CE}"/>
            </c:ext>
          </c:extLst>
        </c:ser>
        <c:dLbls>
          <c:showLegendKey val="0"/>
          <c:showVal val="0"/>
          <c:showCatName val="0"/>
          <c:showSerName val="0"/>
          <c:showPercent val="0"/>
          <c:showBubbleSize val="0"/>
        </c:dLbls>
        <c:gapWidth val="150"/>
        <c:axId val="65905408"/>
        <c:axId val="659073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67.930000000000007</c:v>
                </c:pt>
              </c:numCache>
            </c:numRef>
          </c:val>
          <c:smooth val="0"/>
          <c:extLst>
            <c:ext xmlns:c16="http://schemas.microsoft.com/office/drawing/2014/chart" uri="{C3380CC4-5D6E-409C-BE32-E72D297353CC}">
              <c16:uniqueId val="{00000001-FC03-4D29-8C5C-AC48C7F1F7CE}"/>
            </c:ext>
          </c:extLst>
        </c:ser>
        <c:dLbls>
          <c:showLegendKey val="0"/>
          <c:showVal val="0"/>
          <c:showCatName val="0"/>
          <c:showSerName val="0"/>
          <c:showPercent val="0"/>
          <c:showBubbleSize val="0"/>
        </c:dLbls>
        <c:marker val="1"/>
        <c:smooth val="0"/>
        <c:axId val="65905408"/>
        <c:axId val="65907328"/>
      </c:lineChart>
      <c:dateAx>
        <c:axId val="65905408"/>
        <c:scaling>
          <c:orientation val="minMax"/>
        </c:scaling>
        <c:delete val="1"/>
        <c:axPos val="b"/>
        <c:numFmt formatCode="&quot;H&quot;yy" sourceLinked="1"/>
        <c:majorTickMark val="none"/>
        <c:minorTickMark val="none"/>
        <c:tickLblPos val="none"/>
        <c:crossAx val="65907328"/>
        <c:crosses val="autoZero"/>
        <c:auto val="1"/>
        <c:lblOffset val="100"/>
        <c:baseTimeUnit val="years"/>
      </c:dateAx>
      <c:valAx>
        <c:axId val="65907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5905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zero"/>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55" l="0.70000000000000062" r="0.70000000000000062" t="0.7500000000000115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9"/>
          <c:y val="0.1580694566902846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1258.27</c:v>
                </c:pt>
              </c:numCache>
            </c:numRef>
          </c:val>
          <c:extLst>
            <c:ext xmlns:c16="http://schemas.microsoft.com/office/drawing/2014/chart" uri="{C3380CC4-5D6E-409C-BE32-E72D297353CC}">
              <c16:uniqueId val="{00000000-205B-44A2-B62B-B15DB0F167A2}"/>
            </c:ext>
          </c:extLst>
        </c:ser>
        <c:dLbls>
          <c:showLegendKey val="0"/>
          <c:showVal val="0"/>
          <c:showCatName val="0"/>
          <c:showSerName val="0"/>
          <c:showPercent val="0"/>
          <c:showBubbleSize val="0"/>
        </c:dLbls>
        <c:gapWidth val="150"/>
        <c:axId val="66011136"/>
        <c:axId val="660130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857.88</c:v>
                </c:pt>
              </c:numCache>
            </c:numRef>
          </c:val>
          <c:smooth val="0"/>
          <c:extLst>
            <c:ext xmlns:c16="http://schemas.microsoft.com/office/drawing/2014/chart" uri="{C3380CC4-5D6E-409C-BE32-E72D297353CC}">
              <c16:uniqueId val="{00000001-205B-44A2-B62B-B15DB0F167A2}"/>
            </c:ext>
          </c:extLst>
        </c:ser>
        <c:dLbls>
          <c:showLegendKey val="0"/>
          <c:showVal val="0"/>
          <c:showCatName val="0"/>
          <c:showSerName val="0"/>
          <c:showPercent val="0"/>
          <c:showBubbleSize val="0"/>
        </c:dLbls>
        <c:marker val="1"/>
        <c:smooth val="0"/>
        <c:axId val="66011136"/>
        <c:axId val="66013056"/>
      </c:lineChart>
      <c:dateAx>
        <c:axId val="66011136"/>
        <c:scaling>
          <c:orientation val="minMax"/>
        </c:scaling>
        <c:delete val="1"/>
        <c:axPos val="b"/>
        <c:numFmt formatCode="&quot;H&quot;yy" sourceLinked="1"/>
        <c:majorTickMark val="none"/>
        <c:minorTickMark val="none"/>
        <c:tickLblPos val="none"/>
        <c:crossAx val="66013056"/>
        <c:crosses val="autoZero"/>
        <c:auto val="1"/>
        <c:lblOffset val="100"/>
        <c:baseTimeUnit val="years"/>
      </c:dateAx>
      <c:valAx>
        <c:axId val="66013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6011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zero"/>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55" l="0.70000000000000062" r="0.70000000000000062" t="0.7500000000000115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9"/>
          <c:y val="0.1580694566902846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100.62</c:v>
                </c:pt>
              </c:numCache>
            </c:numRef>
          </c:val>
          <c:extLst>
            <c:ext xmlns:c16="http://schemas.microsoft.com/office/drawing/2014/chart" uri="{C3380CC4-5D6E-409C-BE32-E72D297353CC}">
              <c16:uniqueId val="{00000000-63F9-4D4A-AA8E-D622F8C01EA1}"/>
            </c:ext>
          </c:extLst>
        </c:ser>
        <c:dLbls>
          <c:showLegendKey val="0"/>
          <c:showVal val="0"/>
          <c:showCatName val="0"/>
          <c:showSerName val="0"/>
          <c:showPercent val="0"/>
          <c:showBubbleSize val="0"/>
        </c:dLbls>
        <c:gapWidth val="150"/>
        <c:axId val="65936384"/>
        <c:axId val="65938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94.97</c:v>
                </c:pt>
              </c:numCache>
            </c:numRef>
          </c:val>
          <c:smooth val="0"/>
          <c:extLst>
            <c:ext xmlns:c16="http://schemas.microsoft.com/office/drawing/2014/chart" uri="{C3380CC4-5D6E-409C-BE32-E72D297353CC}">
              <c16:uniqueId val="{00000001-63F9-4D4A-AA8E-D622F8C01EA1}"/>
            </c:ext>
          </c:extLst>
        </c:ser>
        <c:dLbls>
          <c:showLegendKey val="0"/>
          <c:showVal val="0"/>
          <c:showCatName val="0"/>
          <c:showSerName val="0"/>
          <c:showPercent val="0"/>
          <c:showBubbleSize val="0"/>
        </c:dLbls>
        <c:marker val="1"/>
        <c:smooth val="0"/>
        <c:axId val="65936384"/>
        <c:axId val="65938560"/>
      </c:lineChart>
      <c:dateAx>
        <c:axId val="65936384"/>
        <c:scaling>
          <c:orientation val="minMax"/>
        </c:scaling>
        <c:delete val="1"/>
        <c:axPos val="b"/>
        <c:numFmt formatCode="&quot;H&quot;yy" sourceLinked="1"/>
        <c:majorTickMark val="none"/>
        <c:minorTickMark val="none"/>
        <c:tickLblPos val="none"/>
        <c:crossAx val="65938560"/>
        <c:crosses val="autoZero"/>
        <c:auto val="1"/>
        <c:lblOffset val="100"/>
        <c:baseTimeUnit val="years"/>
      </c:dateAx>
      <c:valAx>
        <c:axId val="65938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5936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zero"/>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55" l="0.70000000000000062" r="0.70000000000000062" t="0.7500000000000115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9"/>
          <c:y val="0.1580694566902846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179.69</c:v>
                </c:pt>
              </c:numCache>
            </c:numRef>
          </c:val>
          <c:extLst>
            <c:ext xmlns:c16="http://schemas.microsoft.com/office/drawing/2014/chart" uri="{C3380CC4-5D6E-409C-BE32-E72D297353CC}">
              <c16:uniqueId val="{00000000-3E7A-4930-9210-C0D100916577}"/>
            </c:ext>
          </c:extLst>
        </c:ser>
        <c:dLbls>
          <c:showLegendKey val="0"/>
          <c:showVal val="0"/>
          <c:showCatName val="0"/>
          <c:showSerName val="0"/>
          <c:showPercent val="0"/>
          <c:showBubbleSize val="0"/>
        </c:dLbls>
        <c:gapWidth val="150"/>
        <c:axId val="65964288"/>
        <c:axId val="659910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159.49</c:v>
                </c:pt>
              </c:numCache>
            </c:numRef>
          </c:val>
          <c:smooth val="0"/>
          <c:extLst>
            <c:ext xmlns:c16="http://schemas.microsoft.com/office/drawing/2014/chart" uri="{C3380CC4-5D6E-409C-BE32-E72D297353CC}">
              <c16:uniqueId val="{00000001-3E7A-4930-9210-C0D100916577}"/>
            </c:ext>
          </c:extLst>
        </c:ser>
        <c:dLbls>
          <c:showLegendKey val="0"/>
          <c:showVal val="0"/>
          <c:showCatName val="0"/>
          <c:showSerName val="0"/>
          <c:showPercent val="0"/>
          <c:showBubbleSize val="0"/>
        </c:dLbls>
        <c:marker val="1"/>
        <c:smooth val="0"/>
        <c:axId val="65964288"/>
        <c:axId val="65991040"/>
      </c:lineChart>
      <c:dateAx>
        <c:axId val="65964288"/>
        <c:scaling>
          <c:orientation val="minMax"/>
        </c:scaling>
        <c:delete val="1"/>
        <c:axPos val="b"/>
        <c:numFmt formatCode="&quot;H&quot;yy" sourceLinked="1"/>
        <c:majorTickMark val="none"/>
        <c:minorTickMark val="none"/>
        <c:tickLblPos val="none"/>
        <c:crossAx val="65991040"/>
        <c:crosses val="autoZero"/>
        <c:auto val="1"/>
        <c:lblOffset val="100"/>
        <c:baseTimeUnit val="years"/>
      </c:dateAx>
      <c:valAx>
        <c:axId val="65991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5964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zero"/>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55" l="0.70000000000000062" r="0.70000000000000062" t="0.7500000000000115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V1" workbookViewId="0">
      <selection activeCell="BF37" sqref="BF37"/>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2">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2">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4" t="str">
        <f>データ!H6</f>
        <v>山形県　寒河江市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2">
      <c r="A8" s="2"/>
      <c r="B8" s="49" t="str">
        <f>データ!I6</f>
        <v>法適用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Bd1</v>
      </c>
      <c r="X8" s="49"/>
      <c r="Y8" s="49"/>
      <c r="Z8" s="49"/>
      <c r="AA8" s="49"/>
      <c r="AB8" s="49"/>
      <c r="AC8" s="49"/>
      <c r="AD8" s="50" t="str">
        <f>データ!$M$6</f>
        <v>非設置</v>
      </c>
      <c r="AE8" s="50"/>
      <c r="AF8" s="50"/>
      <c r="AG8" s="50"/>
      <c r="AH8" s="50"/>
      <c r="AI8" s="50"/>
      <c r="AJ8" s="50"/>
      <c r="AK8" s="3"/>
      <c r="AL8" s="51">
        <f>データ!S6</f>
        <v>40719</v>
      </c>
      <c r="AM8" s="51"/>
      <c r="AN8" s="51"/>
      <c r="AO8" s="51"/>
      <c r="AP8" s="51"/>
      <c r="AQ8" s="51"/>
      <c r="AR8" s="51"/>
      <c r="AS8" s="51"/>
      <c r="AT8" s="46">
        <f>データ!T6</f>
        <v>139.03</v>
      </c>
      <c r="AU8" s="46"/>
      <c r="AV8" s="46"/>
      <c r="AW8" s="46"/>
      <c r="AX8" s="46"/>
      <c r="AY8" s="46"/>
      <c r="AZ8" s="46"/>
      <c r="BA8" s="46"/>
      <c r="BB8" s="46">
        <f>データ!U6</f>
        <v>292.88</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2">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2">
      <c r="A10" s="2"/>
      <c r="B10" s="46" t="str">
        <f>データ!N6</f>
        <v>-</v>
      </c>
      <c r="C10" s="46"/>
      <c r="D10" s="46"/>
      <c r="E10" s="46"/>
      <c r="F10" s="46"/>
      <c r="G10" s="46"/>
      <c r="H10" s="46"/>
      <c r="I10" s="46">
        <f>データ!O6</f>
        <v>64.41</v>
      </c>
      <c r="J10" s="46"/>
      <c r="K10" s="46"/>
      <c r="L10" s="46"/>
      <c r="M10" s="46"/>
      <c r="N10" s="46"/>
      <c r="O10" s="46"/>
      <c r="P10" s="46">
        <f>データ!P6</f>
        <v>74.260000000000005</v>
      </c>
      <c r="Q10" s="46"/>
      <c r="R10" s="46"/>
      <c r="S10" s="46"/>
      <c r="T10" s="46"/>
      <c r="U10" s="46"/>
      <c r="V10" s="46"/>
      <c r="W10" s="46">
        <f>データ!Q6</f>
        <v>86.68</v>
      </c>
      <c r="X10" s="46"/>
      <c r="Y10" s="46"/>
      <c r="Z10" s="46"/>
      <c r="AA10" s="46"/>
      <c r="AB10" s="46"/>
      <c r="AC10" s="46"/>
      <c r="AD10" s="51">
        <f>データ!R6</f>
        <v>3685</v>
      </c>
      <c r="AE10" s="51"/>
      <c r="AF10" s="51"/>
      <c r="AG10" s="51"/>
      <c r="AH10" s="51"/>
      <c r="AI10" s="51"/>
      <c r="AJ10" s="51"/>
      <c r="AK10" s="2"/>
      <c r="AL10" s="51">
        <f>データ!V6</f>
        <v>30130</v>
      </c>
      <c r="AM10" s="51"/>
      <c r="AN10" s="51"/>
      <c r="AO10" s="51"/>
      <c r="AP10" s="51"/>
      <c r="AQ10" s="51"/>
      <c r="AR10" s="51"/>
      <c r="AS10" s="51"/>
      <c r="AT10" s="46">
        <f>データ!W6</f>
        <v>10.039999999999999</v>
      </c>
      <c r="AU10" s="46"/>
      <c r="AV10" s="46"/>
      <c r="AW10" s="46"/>
      <c r="AX10" s="46"/>
      <c r="AY10" s="46"/>
      <c r="AZ10" s="46"/>
      <c r="BA10" s="46"/>
      <c r="BB10" s="46">
        <f>データ!X6</f>
        <v>3001</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2">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2">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6" t="s">
        <v>117</v>
      </c>
      <c r="BM16" s="77"/>
      <c r="BN16" s="77"/>
      <c r="BO16" s="77"/>
      <c r="BP16" s="77"/>
      <c r="BQ16" s="77"/>
      <c r="BR16" s="77"/>
      <c r="BS16" s="77"/>
      <c r="BT16" s="77"/>
      <c r="BU16" s="77"/>
      <c r="BV16" s="77"/>
      <c r="BW16" s="77"/>
      <c r="BX16" s="77"/>
      <c r="BY16" s="77"/>
      <c r="BZ16" s="78"/>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6"/>
      <c r="BM17" s="77"/>
      <c r="BN17" s="77"/>
      <c r="BO17" s="77"/>
      <c r="BP17" s="77"/>
      <c r="BQ17" s="77"/>
      <c r="BR17" s="77"/>
      <c r="BS17" s="77"/>
      <c r="BT17" s="77"/>
      <c r="BU17" s="77"/>
      <c r="BV17" s="77"/>
      <c r="BW17" s="77"/>
      <c r="BX17" s="77"/>
      <c r="BY17" s="77"/>
      <c r="BZ17" s="78"/>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6"/>
      <c r="BM18" s="77"/>
      <c r="BN18" s="77"/>
      <c r="BO18" s="77"/>
      <c r="BP18" s="77"/>
      <c r="BQ18" s="77"/>
      <c r="BR18" s="77"/>
      <c r="BS18" s="77"/>
      <c r="BT18" s="77"/>
      <c r="BU18" s="77"/>
      <c r="BV18" s="77"/>
      <c r="BW18" s="77"/>
      <c r="BX18" s="77"/>
      <c r="BY18" s="77"/>
      <c r="BZ18" s="78"/>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6"/>
      <c r="BM19" s="77"/>
      <c r="BN19" s="77"/>
      <c r="BO19" s="77"/>
      <c r="BP19" s="77"/>
      <c r="BQ19" s="77"/>
      <c r="BR19" s="77"/>
      <c r="BS19" s="77"/>
      <c r="BT19" s="77"/>
      <c r="BU19" s="77"/>
      <c r="BV19" s="77"/>
      <c r="BW19" s="77"/>
      <c r="BX19" s="77"/>
      <c r="BY19" s="77"/>
      <c r="BZ19" s="78"/>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6"/>
      <c r="BM20" s="77"/>
      <c r="BN20" s="77"/>
      <c r="BO20" s="77"/>
      <c r="BP20" s="77"/>
      <c r="BQ20" s="77"/>
      <c r="BR20" s="77"/>
      <c r="BS20" s="77"/>
      <c r="BT20" s="77"/>
      <c r="BU20" s="77"/>
      <c r="BV20" s="77"/>
      <c r="BW20" s="77"/>
      <c r="BX20" s="77"/>
      <c r="BY20" s="77"/>
      <c r="BZ20" s="78"/>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6"/>
      <c r="BM21" s="77"/>
      <c r="BN21" s="77"/>
      <c r="BO21" s="77"/>
      <c r="BP21" s="77"/>
      <c r="BQ21" s="77"/>
      <c r="BR21" s="77"/>
      <c r="BS21" s="77"/>
      <c r="BT21" s="77"/>
      <c r="BU21" s="77"/>
      <c r="BV21" s="77"/>
      <c r="BW21" s="77"/>
      <c r="BX21" s="77"/>
      <c r="BY21" s="77"/>
      <c r="BZ21" s="78"/>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6"/>
      <c r="BM22" s="77"/>
      <c r="BN22" s="77"/>
      <c r="BO22" s="77"/>
      <c r="BP22" s="77"/>
      <c r="BQ22" s="77"/>
      <c r="BR22" s="77"/>
      <c r="BS22" s="77"/>
      <c r="BT22" s="77"/>
      <c r="BU22" s="77"/>
      <c r="BV22" s="77"/>
      <c r="BW22" s="77"/>
      <c r="BX22" s="77"/>
      <c r="BY22" s="77"/>
      <c r="BZ22" s="78"/>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6"/>
      <c r="BM23" s="77"/>
      <c r="BN23" s="77"/>
      <c r="BO23" s="77"/>
      <c r="BP23" s="77"/>
      <c r="BQ23" s="77"/>
      <c r="BR23" s="77"/>
      <c r="BS23" s="77"/>
      <c r="BT23" s="77"/>
      <c r="BU23" s="77"/>
      <c r="BV23" s="77"/>
      <c r="BW23" s="77"/>
      <c r="BX23" s="77"/>
      <c r="BY23" s="77"/>
      <c r="BZ23" s="78"/>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6"/>
      <c r="BM24" s="77"/>
      <c r="BN24" s="77"/>
      <c r="BO24" s="77"/>
      <c r="BP24" s="77"/>
      <c r="BQ24" s="77"/>
      <c r="BR24" s="77"/>
      <c r="BS24" s="77"/>
      <c r="BT24" s="77"/>
      <c r="BU24" s="77"/>
      <c r="BV24" s="77"/>
      <c r="BW24" s="77"/>
      <c r="BX24" s="77"/>
      <c r="BY24" s="77"/>
      <c r="BZ24" s="78"/>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6"/>
      <c r="BM25" s="77"/>
      <c r="BN25" s="77"/>
      <c r="BO25" s="77"/>
      <c r="BP25" s="77"/>
      <c r="BQ25" s="77"/>
      <c r="BR25" s="77"/>
      <c r="BS25" s="77"/>
      <c r="BT25" s="77"/>
      <c r="BU25" s="77"/>
      <c r="BV25" s="77"/>
      <c r="BW25" s="77"/>
      <c r="BX25" s="77"/>
      <c r="BY25" s="77"/>
      <c r="BZ25" s="78"/>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6"/>
      <c r="BM26" s="77"/>
      <c r="BN26" s="77"/>
      <c r="BO26" s="77"/>
      <c r="BP26" s="77"/>
      <c r="BQ26" s="77"/>
      <c r="BR26" s="77"/>
      <c r="BS26" s="77"/>
      <c r="BT26" s="77"/>
      <c r="BU26" s="77"/>
      <c r="BV26" s="77"/>
      <c r="BW26" s="77"/>
      <c r="BX26" s="77"/>
      <c r="BY26" s="77"/>
      <c r="BZ26" s="78"/>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6"/>
      <c r="BM27" s="77"/>
      <c r="BN27" s="77"/>
      <c r="BO27" s="77"/>
      <c r="BP27" s="77"/>
      <c r="BQ27" s="77"/>
      <c r="BR27" s="77"/>
      <c r="BS27" s="77"/>
      <c r="BT27" s="77"/>
      <c r="BU27" s="77"/>
      <c r="BV27" s="77"/>
      <c r="BW27" s="77"/>
      <c r="BX27" s="77"/>
      <c r="BY27" s="77"/>
      <c r="BZ27" s="78"/>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6"/>
      <c r="BM28" s="77"/>
      <c r="BN28" s="77"/>
      <c r="BO28" s="77"/>
      <c r="BP28" s="77"/>
      <c r="BQ28" s="77"/>
      <c r="BR28" s="77"/>
      <c r="BS28" s="77"/>
      <c r="BT28" s="77"/>
      <c r="BU28" s="77"/>
      <c r="BV28" s="77"/>
      <c r="BW28" s="77"/>
      <c r="BX28" s="77"/>
      <c r="BY28" s="77"/>
      <c r="BZ28" s="78"/>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6"/>
      <c r="BM29" s="77"/>
      <c r="BN29" s="77"/>
      <c r="BO29" s="77"/>
      <c r="BP29" s="77"/>
      <c r="BQ29" s="77"/>
      <c r="BR29" s="77"/>
      <c r="BS29" s="77"/>
      <c r="BT29" s="77"/>
      <c r="BU29" s="77"/>
      <c r="BV29" s="77"/>
      <c r="BW29" s="77"/>
      <c r="BX29" s="77"/>
      <c r="BY29" s="77"/>
      <c r="BZ29" s="78"/>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6"/>
      <c r="BM30" s="77"/>
      <c r="BN30" s="77"/>
      <c r="BO30" s="77"/>
      <c r="BP30" s="77"/>
      <c r="BQ30" s="77"/>
      <c r="BR30" s="77"/>
      <c r="BS30" s="77"/>
      <c r="BT30" s="77"/>
      <c r="BU30" s="77"/>
      <c r="BV30" s="77"/>
      <c r="BW30" s="77"/>
      <c r="BX30" s="77"/>
      <c r="BY30" s="77"/>
      <c r="BZ30" s="78"/>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6"/>
      <c r="BM31" s="77"/>
      <c r="BN31" s="77"/>
      <c r="BO31" s="77"/>
      <c r="BP31" s="77"/>
      <c r="BQ31" s="77"/>
      <c r="BR31" s="77"/>
      <c r="BS31" s="77"/>
      <c r="BT31" s="77"/>
      <c r="BU31" s="77"/>
      <c r="BV31" s="77"/>
      <c r="BW31" s="77"/>
      <c r="BX31" s="77"/>
      <c r="BY31" s="77"/>
      <c r="BZ31" s="78"/>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6"/>
      <c r="BM32" s="77"/>
      <c r="BN32" s="77"/>
      <c r="BO32" s="77"/>
      <c r="BP32" s="77"/>
      <c r="BQ32" s="77"/>
      <c r="BR32" s="77"/>
      <c r="BS32" s="77"/>
      <c r="BT32" s="77"/>
      <c r="BU32" s="77"/>
      <c r="BV32" s="77"/>
      <c r="BW32" s="77"/>
      <c r="BX32" s="77"/>
      <c r="BY32" s="77"/>
      <c r="BZ32" s="78"/>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6"/>
      <c r="BM33" s="77"/>
      <c r="BN33" s="77"/>
      <c r="BO33" s="77"/>
      <c r="BP33" s="77"/>
      <c r="BQ33" s="77"/>
      <c r="BR33" s="77"/>
      <c r="BS33" s="77"/>
      <c r="BT33" s="77"/>
      <c r="BU33" s="77"/>
      <c r="BV33" s="77"/>
      <c r="BW33" s="77"/>
      <c r="BX33" s="77"/>
      <c r="BY33" s="77"/>
      <c r="BZ33" s="78"/>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6"/>
      <c r="BM34" s="77"/>
      <c r="BN34" s="77"/>
      <c r="BO34" s="77"/>
      <c r="BP34" s="77"/>
      <c r="BQ34" s="77"/>
      <c r="BR34" s="77"/>
      <c r="BS34" s="77"/>
      <c r="BT34" s="77"/>
      <c r="BU34" s="77"/>
      <c r="BV34" s="77"/>
      <c r="BW34" s="77"/>
      <c r="BX34" s="77"/>
      <c r="BY34" s="77"/>
      <c r="BZ34" s="78"/>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6"/>
      <c r="BM35" s="77"/>
      <c r="BN35" s="77"/>
      <c r="BO35" s="77"/>
      <c r="BP35" s="77"/>
      <c r="BQ35" s="77"/>
      <c r="BR35" s="77"/>
      <c r="BS35" s="77"/>
      <c r="BT35" s="77"/>
      <c r="BU35" s="77"/>
      <c r="BV35" s="77"/>
      <c r="BW35" s="77"/>
      <c r="BX35" s="77"/>
      <c r="BY35" s="77"/>
      <c r="BZ35" s="78"/>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6"/>
      <c r="BM36" s="77"/>
      <c r="BN36" s="77"/>
      <c r="BO36" s="77"/>
      <c r="BP36" s="77"/>
      <c r="BQ36" s="77"/>
      <c r="BR36" s="77"/>
      <c r="BS36" s="77"/>
      <c r="BT36" s="77"/>
      <c r="BU36" s="77"/>
      <c r="BV36" s="77"/>
      <c r="BW36" s="77"/>
      <c r="BX36" s="77"/>
      <c r="BY36" s="77"/>
      <c r="BZ36" s="78"/>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6"/>
      <c r="BM37" s="77"/>
      <c r="BN37" s="77"/>
      <c r="BO37" s="77"/>
      <c r="BP37" s="77"/>
      <c r="BQ37" s="77"/>
      <c r="BR37" s="77"/>
      <c r="BS37" s="77"/>
      <c r="BT37" s="77"/>
      <c r="BU37" s="77"/>
      <c r="BV37" s="77"/>
      <c r="BW37" s="77"/>
      <c r="BX37" s="77"/>
      <c r="BY37" s="77"/>
      <c r="BZ37" s="78"/>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6"/>
      <c r="BM38" s="77"/>
      <c r="BN38" s="77"/>
      <c r="BO38" s="77"/>
      <c r="BP38" s="77"/>
      <c r="BQ38" s="77"/>
      <c r="BR38" s="77"/>
      <c r="BS38" s="77"/>
      <c r="BT38" s="77"/>
      <c r="BU38" s="77"/>
      <c r="BV38" s="77"/>
      <c r="BW38" s="77"/>
      <c r="BX38" s="77"/>
      <c r="BY38" s="77"/>
      <c r="BZ38" s="78"/>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6"/>
      <c r="BM39" s="77"/>
      <c r="BN39" s="77"/>
      <c r="BO39" s="77"/>
      <c r="BP39" s="77"/>
      <c r="BQ39" s="77"/>
      <c r="BR39" s="77"/>
      <c r="BS39" s="77"/>
      <c r="BT39" s="77"/>
      <c r="BU39" s="77"/>
      <c r="BV39" s="77"/>
      <c r="BW39" s="77"/>
      <c r="BX39" s="77"/>
      <c r="BY39" s="77"/>
      <c r="BZ39" s="78"/>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6"/>
      <c r="BM40" s="77"/>
      <c r="BN40" s="77"/>
      <c r="BO40" s="77"/>
      <c r="BP40" s="77"/>
      <c r="BQ40" s="77"/>
      <c r="BR40" s="77"/>
      <c r="BS40" s="77"/>
      <c r="BT40" s="77"/>
      <c r="BU40" s="77"/>
      <c r="BV40" s="77"/>
      <c r="BW40" s="77"/>
      <c r="BX40" s="77"/>
      <c r="BY40" s="77"/>
      <c r="BZ40" s="78"/>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6"/>
      <c r="BM41" s="77"/>
      <c r="BN41" s="77"/>
      <c r="BO41" s="77"/>
      <c r="BP41" s="77"/>
      <c r="BQ41" s="77"/>
      <c r="BR41" s="77"/>
      <c r="BS41" s="77"/>
      <c r="BT41" s="77"/>
      <c r="BU41" s="77"/>
      <c r="BV41" s="77"/>
      <c r="BW41" s="77"/>
      <c r="BX41" s="77"/>
      <c r="BY41" s="77"/>
      <c r="BZ41" s="78"/>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6"/>
      <c r="BM42" s="77"/>
      <c r="BN42" s="77"/>
      <c r="BO42" s="77"/>
      <c r="BP42" s="77"/>
      <c r="BQ42" s="77"/>
      <c r="BR42" s="77"/>
      <c r="BS42" s="77"/>
      <c r="BT42" s="77"/>
      <c r="BU42" s="77"/>
      <c r="BV42" s="77"/>
      <c r="BW42" s="77"/>
      <c r="BX42" s="77"/>
      <c r="BY42" s="77"/>
      <c r="BZ42" s="78"/>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6"/>
      <c r="BM43" s="77"/>
      <c r="BN43" s="77"/>
      <c r="BO43" s="77"/>
      <c r="BP43" s="77"/>
      <c r="BQ43" s="77"/>
      <c r="BR43" s="77"/>
      <c r="BS43" s="77"/>
      <c r="BT43" s="77"/>
      <c r="BU43" s="77"/>
      <c r="BV43" s="77"/>
      <c r="BW43" s="77"/>
      <c r="BX43" s="77"/>
      <c r="BY43" s="77"/>
      <c r="BZ43" s="78"/>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9"/>
      <c r="BM44" s="80"/>
      <c r="BN44" s="80"/>
      <c r="BO44" s="80"/>
      <c r="BP44" s="80"/>
      <c r="BQ44" s="80"/>
      <c r="BR44" s="80"/>
      <c r="BS44" s="80"/>
      <c r="BT44" s="80"/>
      <c r="BU44" s="80"/>
      <c r="BV44" s="80"/>
      <c r="BW44" s="80"/>
      <c r="BX44" s="80"/>
      <c r="BY44" s="80"/>
      <c r="BZ44" s="81"/>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115</v>
      </c>
      <c r="BM47" s="55"/>
      <c r="BN47" s="55"/>
      <c r="BO47" s="55"/>
      <c r="BP47" s="55"/>
      <c r="BQ47" s="55"/>
      <c r="BR47" s="55"/>
      <c r="BS47" s="55"/>
      <c r="BT47" s="55"/>
      <c r="BU47" s="55"/>
      <c r="BV47" s="55"/>
      <c r="BW47" s="55"/>
      <c r="BX47" s="55"/>
      <c r="BY47" s="55"/>
      <c r="BZ47" s="56"/>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2">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2">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116</v>
      </c>
      <c r="BM66" s="55"/>
      <c r="BN66" s="55"/>
      <c r="BO66" s="55"/>
      <c r="BP66" s="55"/>
      <c r="BQ66" s="55"/>
      <c r="BR66" s="55"/>
      <c r="BS66" s="55"/>
      <c r="BT66" s="55"/>
      <c r="BU66" s="55"/>
      <c r="BV66" s="55"/>
      <c r="BW66" s="55"/>
      <c r="BX66" s="55"/>
      <c r="BY66" s="55"/>
      <c r="BZ66" s="56"/>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2">
      <c r="C83" s="2" t="s">
        <v>30</v>
      </c>
    </row>
    <row r="84" spans="1:78" hidden="1" x14ac:dyDescent="0.2">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2">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2">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2">
      <c r="A3" s="28" t="s">
        <v>45</v>
      </c>
      <c r="B3" s="29" t="s">
        <v>46</v>
      </c>
      <c r="C3" s="29" t="s">
        <v>47</v>
      </c>
      <c r="D3" s="29" t="s">
        <v>48</v>
      </c>
      <c r="E3" s="29" t="s">
        <v>49</v>
      </c>
      <c r="F3" s="29" t="s">
        <v>50</v>
      </c>
      <c r="G3" s="29" t="s">
        <v>51</v>
      </c>
      <c r="H3" s="83" t="s">
        <v>52</v>
      </c>
      <c r="I3" s="84"/>
      <c r="J3" s="84"/>
      <c r="K3" s="84"/>
      <c r="L3" s="84"/>
      <c r="M3" s="84"/>
      <c r="N3" s="84"/>
      <c r="O3" s="84"/>
      <c r="P3" s="84"/>
      <c r="Q3" s="84"/>
      <c r="R3" s="84"/>
      <c r="S3" s="84"/>
      <c r="T3" s="84"/>
      <c r="U3" s="84"/>
      <c r="V3" s="84"/>
      <c r="W3" s="84"/>
      <c r="X3" s="85"/>
      <c r="Y3" s="89" t="s">
        <v>53</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54</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x14ac:dyDescent="0.2">
      <c r="A4" s="28" t="s">
        <v>55</v>
      </c>
      <c r="B4" s="30"/>
      <c r="C4" s="30"/>
      <c r="D4" s="30"/>
      <c r="E4" s="30"/>
      <c r="F4" s="30"/>
      <c r="G4" s="30"/>
      <c r="H4" s="86"/>
      <c r="I4" s="87"/>
      <c r="J4" s="87"/>
      <c r="K4" s="87"/>
      <c r="L4" s="87"/>
      <c r="M4" s="87"/>
      <c r="N4" s="87"/>
      <c r="O4" s="87"/>
      <c r="P4" s="87"/>
      <c r="Q4" s="87"/>
      <c r="R4" s="87"/>
      <c r="S4" s="87"/>
      <c r="T4" s="87"/>
      <c r="U4" s="87"/>
      <c r="V4" s="87"/>
      <c r="W4" s="87"/>
      <c r="X4" s="88"/>
      <c r="Y4" s="82" t="s">
        <v>56</v>
      </c>
      <c r="Z4" s="82"/>
      <c r="AA4" s="82"/>
      <c r="AB4" s="82"/>
      <c r="AC4" s="82"/>
      <c r="AD4" s="82"/>
      <c r="AE4" s="82"/>
      <c r="AF4" s="82"/>
      <c r="AG4" s="82"/>
      <c r="AH4" s="82"/>
      <c r="AI4" s="82"/>
      <c r="AJ4" s="82" t="s">
        <v>57</v>
      </c>
      <c r="AK4" s="82"/>
      <c r="AL4" s="82"/>
      <c r="AM4" s="82"/>
      <c r="AN4" s="82"/>
      <c r="AO4" s="82"/>
      <c r="AP4" s="82"/>
      <c r="AQ4" s="82"/>
      <c r="AR4" s="82"/>
      <c r="AS4" s="82"/>
      <c r="AT4" s="82"/>
      <c r="AU4" s="82" t="s">
        <v>58</v>
      </c>
      <c r="AV4" s="82"/>
      <c r="AW4" s="82"/>
      <c r="AX4" s="82"/>
      <c r="AY4" s="82"/>
      <c r="AZ4" s="82"/>
      <c r="BA4" s="82"/>
      <c r="BB4" s="82"/>
      <c r="BC4" s="82"/>
      <c r="BD4" s="82"/>
      <c r="BE4" s="82"/>
      <c r="BF4" s="82" t="s">
        <v>59</v>
      </c>
      <c r="BG4" s="82"/>
      <c r="BH4" s="82"/>
      <c r="BI4" s="82"/>
      <c r="BJ4" s="82"/>
      <c r="BK4" s="82"/>
      <c r="BL4" s="82"/>
      <c r="BM4" s="82"/>
      <c r="BN4" s="82"/>
      <c r="BO4" s="82"/>
      <c r="BP4" s="82"/>
      <c r="BQ4" s="82" t="s">
        <v>60</v>
      </c>
      <c r="BR4" s="82"/>
      <c r="BS4" s="82"/>
      <c r="BT4" s="82"/>
      <c r="BU4" s="82"/>
      <c r="BV4" s="82"/>
      <c r="BW4" s="82"/>
      <c r="BX4" s="82"/>
      <c r="BY4" s="82"/>
      <c r="BZ4" s="82"/>
      <c r="CA4" s="82"/>
      <c r="CB4" s="82" t="s">
        <v>61</v>
      </c>
      <c r="CC4" s="82"/>
      <c r="CD4" s="82"/>
      <c r="CE4" s="82"/>
      <c r="CF4" s="82"/>
      <c r="CG4" s="82"/>
      <c r="CH4" s="82"/>
      <c r="CI4" s="82"/>
      <c r="CJ4" s="82"/>
      <c r="CK4" s="82"/>
      <c r="CL4" s="82"/>
      <c r="CM4" s="82" t="s">
        <v>62</v>
      </c>
      <c r="CN4" s="82"/>
      <c r="CO4" s="82"/>
      <c r="CP4" s="82"/>
      <c r="CQ4" s="82"/>
      <c r="CR4" s="82"/>
      <c r="CS4" s="82"/>
      <c r="CT4" s="82"/>
      <c r="CU4" s="82"/>
      <c r="CV4" s="82"/>
      <c r="CW4" s="82"/>
      <c r="CX4" s="82" t="s">
        <v>63</v>
      </c>
      <c r="CY4" s="82"/>
      <c r="CZ4" s="82"/>
      <c r="DA4" s="82"/>
      <c r="DB4" s="82"/>
      <c r="DC4" s="82"/>
      <c r="DD4" s="82"/>
      <c r="DE4" s="82"/>
      <c r="DF4" s="82"/>
      <c r="DG4" s="82"/>
      <c r="DH4" s="82"/>
      <c r="DI4" s="82" t="s">
        <v>64</v>
      </c>
      <c r="DJ4" s="82"/>
      <c r="DK4" s="82"/>
      <c r="DL4" s="82"/>
      <c r="DM4" s="82"/>
      <c r="DN4" s="82"/>
      <c r="DO4" s="82"/>
      <c r="DP4" s="82"/>
      <c r="DQ4" s="82"/>
      <c r="DR4" s="82"/>
      <c r="DS4" s="82"/>
      <c r="DT4" s="82" t="s">
        <v>65</v>
      </c>
      <c r="DU4" s="82"/>
      <c r="DV4" s="82"/>
      <c r="DW4" s="82"/>
      <c r="DX4" s="82"/>
      <c r="DY4" s="82"/>
      <c r="DZ4" s="82"/>
      <c r="EA4" s="82"/>
      <c r="EB4" s="82"/>
      <c r="EC4" s="82"/>
      <c r="ED4" s="82"/>
      <c r="EE4" s="82" t="s">
        <v>66</v>
      </c>
      <c r="EF4" s="82"/>
      <c r="EG4" s="82"/>
      <c r="EH4" s="82"/>
      <c r="EI4" s="82"/>
      <c r="EJ4" s="82"/>
      <c r="EK4" s="82"/>
      <c r="EL4" s="82"/>
      <c r="EM4" s="82"/>
      <c r="EN4" s="82"/>
      <c r="EO4" s="82"/>
    </row>
    <row r="5" spans="1:148" x14ac:dyDescent="0.2">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2">
      <c r="A6" s="28" t="s">
        <v>95</v>
      </c>
      <c r="B6" s="33">
        <f>B7</f>
        <v>2020</v>
      </c>
      <c r="C6" s="33">
        <f t="shared" ref="C6:X6" si="3">C7</f>
        <v>62065</v>
      </c>
      <c r="D6" s="33">
        <f t="shared" si="3"/>
        <v>46</v>
      </c>
      <c r="E6" s="33">
        <f t="shared" si="3"/>
        <v>17</v>
      </c>
      <c r="F6" s="33">
        <f t="shared" si="3"/>
        <v>1</v>
      </c>
      <c r="G6" s="33">
        <f t="shared" si="3"/>
        <v>0</v>
      </c>
      <c r="H6" s="33" t="str">
        <f t="shared" si="3"/>
        <v>山形県　寒河江市</v>
      </c>
      <c r="I6" s="33" t="str">
        <f t="shared" si="3"/>
        <v>法適用</v>
      </c>
      <c r="J6" s="33" t="str">
        <f t="shared" si="3"/>
        <v>下水道事業</v>
      </c>
      <c r="K6" s="33" t="str">
        <f t="shared" si="3"/>
        <v>公共下水道</v>
      </c>
      <c r="L6" s="33" t="str">
        <f t="shared" si="3"/>
        <v>Bd1</v>
      </c>
      <c r="M6" s="33" t="str">
        <f t="shared" si="3"/>
        <v>非設置</v>
      </c>
      <c r="N6" s="34" t="str">
        <f t="shared" si="3"/>
        <v>-</v>
      </c>
      <c r="O6" s="34">
        <f t="shared" si="3"/>
        <v>64.41</v>
      </c>
      <c r="P6" s="34">
        <f t="shared" si="3"/>
        <v>74.260000000000005</v>
      </c>
      <c r="Q6" s="34">
        <f t="shared" si="3"/>
        <v>86.68</v>
      </c>
      <c r="R6" s="34">
        <f t="shared" si="3"/>
        <v>3685</v>
      </c>
      <c r="S6" s="34">
        <f t="shared" si="3"/>
        <v>40719</v>
      </c>
      <c r="T6" s="34">
        <f t="shared" si="3"/>
        <v>139.03</v>
      </c>
      <c r="U6" s="34">
        <f t="shared" si="3"/>
        <v>292.88</v>
      </c>
      <c r="V6" s="34">
        <f t="shared" si="3"/>
        <v>30130</v>
      </c>
      <c r="W6" s="34">
        <f t="shared" si="3"/>
        <v>10.039999999999999</v>
      </c>
      <c r="X6" s="34">
        <f t="shared" si="3"/>
        <v>3001</v>
      </c>
      <c r="Y6" s="35" t="str">
        <f>IF(Y7="",NA(),Y7)</f>
        <v>-</v>
      </c>
      <c r="Z6" s="35" t="str">
        <f t="shared" ref="Z6:AH6" si="4">IF(Z7="",NA(),Z7)</f>
        <v>-</v>
      </c>
      <c r="AA6" s="35" t="str">
        <f t="shared" si="4"/>
        <v>-</v>
      </c>
      <c r="AB6" s="35" t="str">
        <f t="shared" si="4"/>
        <v>-</v>
      </c>
      <c r="AC6" s="35">
        <f t="shared" si="4"/>
        <v>102.05</v>
      </c>
      <c r="AD6" s="35" t="str">
        <f t="shared" si="4"/>
        <v>-</v>
      </c>
      <c r="AE6" s="35" t="str">
        <f t="shared" si="4"/>
        <v>-</v>
      </c>
      <c r="AF6" s="35" t="str">
        <f t="shared" si="4"/>
        <v>-</v>
      </c>
      <c r="AG6" s="35" t="str">
        <f t="shared" si="4"/>
        <v>-</v>
      </c>
      <c r="AH6" s="35">
        <f t="shared" si="4"/>
        <v>107.85</v>
      </c>
      <c r="AI6" s="34" t="str">
        <f>IF(AI7="","",IF(AI7="-","【-】","【"&amp;SUBSTITUTE(TEXT(AI7,"#,##0.00"),"-","△")&amp;"】"))</f>
        <v>【106.67】</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4.72</v>
      </c>
      <c r="AT6" s="34" t="str">
        <f>IF(AT7="","",IF(AT7="-","【-】","【"&amp;SUBSTITUTE(TEXT(AT7,"#,##0.00"),"-","△")&amp;"】"))</f>
        <v>【3.64】</v>
      </c>
      <c r="AU6" s="35" t="str">
        <f>IF(AU7="",NA(),AU7)</f>
        <v>-</v>
      </c>
      <c r="AV6" s="35" t="str">
        <f t="shared" ref="AV6:BD6" si="6">IF(AV7="",NA(),AV7)</f>
        <v>-</v>
      </c>
      <c r="AW6" s="35" t="str">
        <f t="shared" si="6"/>
        <v>-</v>
      </c>
      <c r="AX6" s="35" t="str">
        <f t="shared" si="6"/>
        <v>-</v>
      </c>
      <c r="AY6" s="35">
        <f t="shared" si="6"/>
        <v>39.24</v>
      </c>
      <c r="AZ6" s="35" t="str">
        <f t="shared" si="6"/>
        <v>-</v>
      </c>
      <c r="BA6" s="35" t="str">
        <f t="shared" si="6"/>
        <v>-</v>
      </c>
      <c r="BB6" s="35" t="str">
        <f t="shared" si="6"/>
        <v>-</v>
      </c>
      <c r="BC6" s="35" t="str">
        <f t="shared" si="6"/>
        <v>-</v>
      </c>
      <c r="BD6" s="35">
        <f t="shared" si="6"/>
        <v>67.930000000000007</v>
      </c>
      <c r="BE6" s="34" t="str">
        <f>IF(BE7="","",IF(BE7="-","【-】","【"&amp;SUBSTITUTE(TEXT(BE7,"#,##0.00"),"-","△")&amp;"】"))</f>
        <v>【67.52】</v>
      </c>
      <c r="BF6" s="35" t="str">
        <f>IF(BF7="",NA(),BF7)</f>
        <v>-</v>
      </c>
      <c r="BG6" s="35" t="str">
        <f t="shared" ref="BG6:BO6" si="7">IF(BG7="",NA(),BG7)</f>
        <v>-</v>
      </c>
      <c r="BH6" s="35" t="str">
        <f t="shared" si="7"/>
        <v>-</v>
      </c>
      <c r="BI6" s="35" t="str">
        <f t="shared" si="7"/>
        <v>-</v>
      </c>
      <c r="BJ6" s="35">
        <f t="shared" si="7"/>
        <v>1258.27</v>
      </c>
      <c r="BK6" s="35" t="str">
        <f t="shared" si="7"/>
        <v>-</v>
      </c>
      <c r="BL6" s="35" t="str">
        <f t="shared" si="7"/>
        <v>-</v>
      </c>
      <c r="BM6" s="35" t="str">
        <f t="shared" si="7"/>
        <v>-</v>
      </c>
      <c r="BN6" s="35" t="str">
        <f t="shared" si="7"/>
        <v>-</v>
      </c>
      <c r="BO6" s="35">
        <f t="shared" si="7"/>
        <v>857.88</v>
      </c>
      <c r="BP6" s="34" t="str">
        <f>IF(BP7="","",IF(BP7="-","【-】","【"&amp;SUBSTITUTE(TEXT(BP7,"#,##0.00"),"-","△")&amp;"】"))</f>
        <v>【705.21】</v>
      </c>
      <c r="BQ6" s="35" t="str">
        <f>IF(BQ7="",NA(),BQ7)</f>
        <v>-</v>
      </c>
      <c r="BR6" s="35" t="str">
        <f t="shared" ref="BR6:BZ6" si="8">IF(BR7="",NA(),BR7)</f>
        <v>-</v>
      </c>
      <c r="BS6" s="35" t="str">
        <f t="shared" si="8"/>
        <v>-</v>
      </c>
      <c r="BT6" s="35" t="str">
        <f t="shared" si="8"/>
        <v>-</v>
      </c>
      <c r="BU6" s="35">
        <f t="shared" si="8"/>
        <v>100.62</v>
      </c>
      <c r="BV6" s="35" t="str">
        <f t="shared" si="8"/>
        <v>-</v>
      </c>
      <c r="BW6" s="35" t="str">
        <f t="shared" si="8"/>
        <v>-</v>
      </c>
      <c r="BX6" s="35" t="str">
        <f t="shared" si="8"/>
        <v>-</v>
      </c>
      <c r="BY6" s="35" t="str">
        <f t="shared" si="8"/>
        <v>-</v>
      </c>
      <c r="BZ6" s="35">
        <f t="shared" si="8"/>
        <v>94.97</v>
      </c>
      <c r="CA6" s="34" t="str">
        <f>IF(CA7="","",IF(CA7="-","【-】","【"&amp;SUBSTITUTE(TEXT(CA7,"#,##0.00"),"-","△")&amp;"】"))</f>
        <v>【98.96】</v>
      </c>
      <c r="CB6" s="35" t="str">
        <f>IF(CB7="",NA(),CB7)</f>
        <v>-</v>
      </c>
      <c r="CC6" s="35" t="str">
        <f t="shared" ref="CC6:CK6" si="9">IF(CC7="",NA(),CC7)</f>
        <v>-</v>
      </c>
      <c r="CD6" s="35" t="str">
        <f t="shared" si="9"/>
        <v>-</v>
      </c>
      <c r="CE6" s="35" t="str">
        <f t="shared" si="9"/>
        <v>-</v>
      </c>
      <c r="CF6" s="35">
        <f t="shared" si="9"/>
        <v>179.69</v>
      </c>
      <c r="CG6" s="35" t="str">
        <f t="shared" si="9"/>
        <v>-</v>
      </c>
      <c r="CH6" s="35" t="str">
        <f t="shared" si="9"/>
        <v>-</v>
      </c>
      <c r="CI6" s="35" t="str">
        <f t="shared" si="9"/>
        <v>-</v>
      </c>
      <c r="CJ6" s="35" t="str">
        <f t="shared" si="9"/>
        <v>-</v>
      </c>
      <c r="CK6" s="35">
        <f t="shared" si="9"/>
        <v>159.49</v>
      </c>
      <c r="CL6" s="34" t="str">
        <f>IF(CL7="","",IF(CL7="-","【-】","【"&amp;SUBSTITUTE(TEXT(CL7,"#,##0.00"),"-","△")&amp;"】"))</f>
        <v>【134.52】</v>
      </c>
      <c r="CM6" s="35" t="str">
        <f>IF(CM7="",NA(),CM7)</f>
        <v>-</v>
      </c>
      <c r="CN6" s="35" t="str">
        <f t="shared" ref="CN6:CV6" si="10">IF(CN7="",NA(),CN7)</f>
        <v>-</v>
      </c>
      <c r="CO6" s="35" t="str">
        <f t="shared" si="10"/>
        <v>-</v>
      </c>
      <c r="CP6" s="35" t="str">
        <f t="shared" si="10"/>
        <v>-</v>
      </c>
      <c r="CQ6" s="35">
        <f t="shared" si="10"/>
        <v>65.06</v>
      </c>
      <c r="CR6" s="35" t="str">
        <f t="shared" si="10"/>
        <v>-</v>
      </c>
      <c r="CS6" s="35" t="str">
        <f t="shared" si="10"/>
        <v>-</v>
      </c>
      <c r="CT6" s="35" t="str">
        <f t="shared" si="10"/>
        <v>-</v>
      </c>
      <c r="CU6" s="35" t="str">
        <f t="shared" si="10"/>
        <v>-</v>
      </c>
      <c r="CV6" s="35">
        <f t="shared" si="10"/>
        <v>65.28</v>
      </c>
      <c r="CW6" s="34" t="str">
        <f>IF(CW7="","",IF(CW7="-","【-】","【"&amp;SUBSTITUTE(TEXT(CW7,"#,##0.00"),"-","△")&amp;"】"))</f>
        <v>【59.57】</v>
      </c>
      <c r="CX6" s="35" t="str">
        <f>IF(CX7="",NA(),CX7)</f>
        <v>-</v>
      </c>
      <c r="CY6" s="35" t="str">
        <f t="shared" ref="CY6:DG6" si="11">IF(CY7="",NA(),CY7)</f>
        <v>-</v>
      </c>
      <c r="CZ6" s="35" t="str">
        <f t="shared" si="11"/>
        <v>-</v>
      </c>
      <c r="DA6" s="35" t="str">
        <f t="shared" si="11"/>
        <v>-</v>
      </c>
      <c r="DB6" s="35">
        <f t="shared" si="11"/>
        <v>91.32</v>
      </c>
      <c r="DC6" s="35" t="str">
        <f t="shared" si="11"/>
        <v>-</v>
      </c>
      <c r="DD6" s="35" t="str">
        <f t="shared" si="11"/>
        <v>-</v>
      </c>
      <c r="DE6" s="35" t="str">
        <f t="shared" si="11"/>
        <v>-</v>
      </c>
      <c r="DF6" s="35" t="str">
        <f t="shared" si="11"/>
        <v>-</v>
      </c>
      <c r="DG6" s="35">
        <f t="shared" si="11"/>
        <v>92.72</v>
      </c>
      <c r="DH6" s="34" t="str">
        <f>IF(DH7="","",IF(DH7="-","【-】","【"&amp;SUBSTITUTE(TEXT(DH7,"#,##0.00"),"-","△")&amp;"】"))</f>
        <v>【95.57】</v>
      </c>
      <c r="DI6" s="35" t="str">
        <f>IF(DI7="",NA(),DI7)</f>
        <v>-</v>
      </c>
      <c r="DJ6" s="35" t="str">
        <f t="shared" ref="DJ6:DR6" si="12">IF(DJ7="",NA(),DJ7)</f>
        <v>-</v>
      </c>
      <c r="DK6" s="35" t="str">
        <f t="shared" si="12"/>
        <v>-</v>
      </c>
      <c r="DL6" s="35" t="str">
        <f t="shared" si="12"/>
        <v>-</v>
      </c>
      <c r="DM6" s="35">
        <f t="shared" si="12"/>
        <v>4.08</v>
      </c>
      <c r="DN6" s="35" t="str">
        <f t="shared" si="12"/>
        <v>-</v>
      </c>
      <c r="DO6" s="35" t="str">
        <f t="shared" si="12"/>
        <v>-</v>
      </c>
      <c r="DP6" s="35" t="str">
        <f t="shared" si="12"/>
        <v>-</v>
      </c>
      <c r="DQ6" s="35" t="str">
        <f t="shared" si="12"/>
        <v>-</v>
      </c>
      <c r="DR6" s="35">
        <f t="shared" si="12"/>
        <v>23.79</v>
      </c>
      <c r="DS6" s="34" t="str">
        <f>IF(DS7="","",IF(DS7="-","【-】","【"&amp;SUBSTITUTE(TEXT(DS7,"#,##0.00"),"-","△")&amp;"】"))</f>
        <v>【36.52】</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5">
        <f t="shared" si="13"/>
        <v>1.22</v>
      </c>
      <c r="ED6" s="34" t="str">
        <f>IF(ED7="","",IF(ED7="-","【-】","【"&amp;SUBSTITUTE(TEXT(ED7,"#,##0.00"),"-","△")&amp;"】"))</f>
        <v>【5.72】</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0.09</v>
      </c>
      <c r="EO6" s="34" t="str">
        <f>IF(EO7="","",IF(EO7="-","【-】","【"&amp;SUBSTITUTE(TEXT(EO7,"#,##0.00"),"-","△")&amp;"】"))</f>
        <v>【0.30】</v>
      </c>
    </row>
    <row r="7" spans="1:148" s="36" customFormat="1" x14ac:dyDescent="0.2">
      <c r="A7" s="28"/>
      <c r="B7" s="37">
        <v>2020</v>
      </c>
      <c r="C7" s="37">
        <v>62065</v>
      </c>
      <c r="D7" s="37">
        <v>46</v>
      </c>
      <c r="E7" s="37">
        <v>17</v>
      </c>
      <c r="F7" s="37">
        <v>1</v>
      </c>
      <c r="G7" s="37">
        <v>0</v>
      </c>
      <c r="H7" s="37" t="s">
        <v>96</v>
      </c>
      <c r="I7" s="37" t="s">
        <v>97</v>
      </c>
      <c r="J7" s="37" t="s">
        <v>98</v>
      </c>
      <c r="K7" s="37" t="s">
        <v>99</v>
      </c>
      <c r="L7" s="37" t="s">
        <v>100</v>
      </c>
      <c r="M7" s="37" t="s">
        <v>101</v>
      </c>
      <c r="N7" s="38" t="s">
        <v>102</v>
      </c>
      <c r="O7" s="38">
        <v>64.41</v>
      </c>
      <c r="P7" s="38">
        <v>74.260000000000005</v>
      </c>
      <c r="Q7" s="38">
        <v>86.68</v>
      </c>
      <c r="R7" s="38">
        <v>3685</v>
      </c>
      <c r="S7" s="38">
        <v>40719</v>
      </c>
      <c r="T7" s="38">
        <v>139.03</v>
      </c>
      <c r="U7" s="38">
        <v>292.88</v>
      </c>
      <c r="V7" s="38">
        <v>30130</v>
      </c>
      <c r="W7" s="38">
        <v>10.039999999999999</v>
      </c>
      <c r="X7" s="38">
        <v>3001</v>
      </c>
      <c r="Y7" s="38" t="s">
        <v>102</v>
      </c>
      <c r="Z7" s="38" t="s">
        <v>102</v>
      </c>
      <c r="AA7" s="38" t="s">
        <v>102</v>
      </c>
      <c r="AB7" s="38" t="s">
        <v>102</v>
      </c>
      <c r="AC7" s="38">
        <v>102.05</v>
      </c>
      <c r="AD7" s="38" t="s">
        <v>102</v>
      </c>
      <c r="AE7" s="38" t="s">
        <v>102</v>
      </c>
      <c r="AF7" s="38" t="s">
        <v>102</v>
      </c>
      <c r="AG7" s="38" t="s">
        <v>102</v>
      </c>
      <c r="AH7" s="38">
        <v>107.85</v>
      </c>
      <c r="AI7" s="38">
        <v>106.67</v>
      </c>
      <c r="AJ7" s="38" t="s">
        <v>102</v>
      </c>
      <c r="AK7" s="38" t="s">
        <v>102</v>
      </c>
      <c r="AL7" s="38" t="s">
        <v>102</v>
      </c>
      <c r="AM7" s="38" t="s">
        <v>102</v>
      </c>
      <c r="AN7" s="38">
        <v>0</v>
      </c>
      <c r="AO7" s="38" t="s">
        <v>102</v>
      </c>
      <c r="AP7" s="38" t="s">
        <v>102</v>
      </c>
      <c r="AQ7" s="38" t="s">
        <v>102</v>
      </c>
      <c r="AR7" s="38" t="s">
        <v>102</v>
      </c>
      <c r="AS7" s="38">
        <v>4.72</v>
      </c>
      <c r="AT7" s="38">
        <v>3.64</v>
      </c>
      <c r="AU7" s="38" t="s">
        <v>102</v>
      </c>
      <c r="AV7" s="38" t="s">
        <v>102</v>
      </c>
      <c r="AW7" s="38" t="s">
        <v>102</v>
      </c>
      <c r="AX7" s="38" t="s">
        <v>102</v>
      </c>
      <c r="AY7" s="38">
        <v>39.24</v>
      </c>
      <c r="AZ7" s="38" t="s">
        <v>102</v>
      </c>
      <c r="BA7" s="38" t="s">
        <v>102</v>
      </c>
      <c r="BB7" s="38" t="s">
        <v>102</v>
      </c>
      <c r="BC7" s="38" t="s">
        <v>102</v>
      </c>
      <c r="BD7" s="38">
        <v>67.930000000000007</v>
      </c>
      <c r="BE7" s="38">
        <v>67.52</v>
      </c>
      <c r="BF7" s="38" t="s">
        <v>102</v>
      </c>
      <c r="BG7" s="38" t="s">
        <v>102</v>
      </c>
      <c r="BH7" s="38" t="s">
        <v>102</v>
      </c>
      <c r="BI7" s="38" t="s">
        <v>102</v>
      </c>
      <c r="BJ7" s="38">
        <v>1258.27</v>
      </c>
      <c r="BK7" s="38" t="s">
        <v>102</v>
      </c>
      <c r="BL7" s="38" t="s">
        <v>102</v>
      </c>
      <c r="BM7" s="38" t="s">
        <v>102</v>
      </c>
      <c r="BN7" s="38" t="s">
        <v>102</v>
      </c>
      <c r="BO7" s="38">
        <v>857.88</v>
      </c>
      <c r="BP7" s="38">
        <v>705.21</v>
      </c>
      <c r="BQ7" s="38" t="s">
        <v>102</v>
      </c>
      <c r="BR7" s="38" t="s">
        <v>102</v>
      </c>
      <c r="BS7" s="38" t="s">
        <v>102</v>
      </c>
      <c r="BT7" s="38" t="s">
        <v>102</v>
      </c>
      <c r="BU7" s="38">
        <v>100.62</v>
      </c>
      <c r="BV7" s="38" t="s">
        <v>102</v>
      </c>
      <c r="BW7" s="38" t="s">
        <v>102</v>
      </c>
      <c r="BX7" s="38" t="s">
        <v>102</v>
      </c>
      <c r="BY7" s="38" t="s">
        <v>102</v>
      </c>
      <c r="BZ7" s="38">
        <v>94.97</v>
      </c>
      <c r="CA7" s="38">
        <v>98.96</v>
      </c>
      <c r="CB7" s="38" t="s">
        <v>102</v>
      </c>
      <c r="CC7" s="38" t="s">
        <v>102</v>
      </c>
      <c r="CD7" s="38" t="s">
        <v>102</v>
      </c>
      <c r="CE7" s="38" t="s">
        <v>102</v>
      </c>
      <c r="CF7" s="38">
        <v>179.69</v>
      </c>
      <c r="CG7" s="38" t="s">
        <v>102</v>
      </c>
      <c r="CH7" s="38" t="s">
        <v>102</v>
      </c>
      <c r="CI7" s="38" t="s">
        <v>102</v>
      </c>
      <c r="CJ7" s="38" t="s">
        <v>102</v>
      </c>
      <c r="CK7" s="38">
        <v>159.49</v>
      </c>
      <c r="CL7" s="38">
        <v>134.52000000000001</v>
      </c>
      <c r="CM7" s="38" t="s">
        <v>102</v>
      </c>
      <c r="CN7" s="38" t="s">
        <v>102</v>
      </c>
      <c r="CO7" s="38" t="s">
        <v>102</v>
      </c>
      <c r="CP7" s="38" t="s">
        <v>102</v>
      </c>
      <c r="CQ7" s="38">
        <v>65.06</v>
      </c>
      <c r="CR7" s="38" t="s">
        <v>102</v>
      </c>
      <c r="CS7" s="38" t="s">
        <v>102</v>
      </c>
      <c r="CT7" s="38" t="s">
        <v>102</v>
      </c>
      <c r="CU7" s="38" t="s">
        <v>102</v>
      </c>
      <c r="CV7" s="38">
        <v>65.28</v>
      </c>
      <c r="CW7" s="38">
        <v>59.57</v>
      </c>
      <c r="CX7" s="38" t="s">
        <v>102</v>
      </c>
      <c r="CY7" s="38" t="s">
        <v>102</v>
      </c>
      <c r="CZ7" s="38" t="s">
        <v>102</v>
      </c>
      <c r="DA7" s="38" t="s">
        <v>102</v>
      </c>
      <c r="DB7" s="38">
        <v>91.32</v>
      </c>
      <c r="DC7" s="38" t="s">
        <v>102</v>
      </c>
      <c r="DD7" s="38" t="s">
        <v>102</v>
      </c>
      <c r="DE7" s="38" t="s">
        <v>102</v>
      </c>
      <c r="DF7" s="38" t="s">
        <v>102</v>
      </c>
      <c r="DG7" s="38">
        <v>92.72</v>
      </c>
      <c r="DH7" s="38">
        <v>95.57</v>
      </c>
      <c r="DI7" s="38" t="s">
        <v>102</v>
      </c>
      <c r="DJ7" s="38" t="s">
        <v>102</v>
      </c>
      <c r="DK7" s="38" t="s">
        <v>102</v>
      </c>
      <c r="DL7" s="38" t="s">
        <v>102</v>
      </c>
      <c r="DM7" s="38">
        <v>4.08</v>
      </c>
      <c r="DN7" s="38" t="s">
        <v>102</v>
      </c>
      <c r="DO7" s="38" t="s">
        <v>102</v>
      </c>
      <c r="DP7" s="38" t="s">
        <v>102</v>
      </c>
      <c r="DQ7" s="38" t="s">
        <v>102</v>
      </c>
      <c r="DR7" s="38">
        <v>23.79</v>
      </c>
      <c r="DS7" s="38">
        <v>36.520000000000003</v>
      </c>
      <c r="DT7" s="38" t="s">
        <v>102</v>
      </c>
      <c r="DU7" s="38" t="s">
        <v>102</v>
      </c>
      <c r="DV7" s="38" t="s">
        <v>102</v>
      </c>
      <c r="DW7" s="38" t="s">
        <v>102</v>
      </c>
      <c r="DX7" s="38">
        <v>0</v>
      </c>
      <c r="DY7" s="38" t="s">
        <v>102</v>
      </c>
      <c r="DZ7" s="38" t="s">
        <v>102</v>
      </c>
      <c r="EA7" s="38" t="s">
        <v>102</v>
      </c>
      <c r="EB7" s="38" t="s">
        <v>102</v>
      </c>
      <c r="EC7" s="38">
        <v>1.22</v>
      </c>
      <c r="ED7" s="38">
        <v>5.72</v>
      </c>
      <c r="EE7" s="38" t="s">
        <v>102</v>
      </c>
      <c r="EF7" s="38" t="s">
        <v>102</v>
      </c>
      <c r="EG7" s="38" t="s">
        <v>102</v>
      </c>
      <c r="EH7" s="38" t="s">
        <v>102</v>
      </c>
      <c r="EI7" s="38">
        <v>0</v>
      </c>
      <c r="EJ7" s="38" t="s">
        <v>102</v>
      </c>
      <c r="EK7" s="38" t="s">
        <v>102</v>
      </c>
      <c r="EL7" s="38" t="s">
        <v>102</v>
      </c>
      <c r="EM7" s="38" t="s">
        <v>102</v>
      </c>
      <c r="EN7" s="38">
        <v>0.09</v>
      </c>
      <c r="EO7" s="38">
        <v>0.3</v>
      </c>
    </row>
    <row r="8" spans="1:148"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2">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2">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2">
      <c r="B11">
        <v>4</v>
      </c>
      <c r="C11">
        <v>3</v>
      </c>
      <c r="D11">
        <v>2</v>
      </c>
      <c r="E11">
        <v>1</v>
      </c>
      <c r="F11">
        <v>0</v>
      </c>
      <c r="G11" t="s">
        <v>108</v>
      </c>
    </row>
    <row r="12" spans="1:148" x14ac:dyDescent="0.2">
      <c r="B12">
        <v>1</v>
      </c>
      <c r="C12">
        <v>1</v>
      </c>
      <c r="D12">
        <v>1</v>
      </c>
      <c r="E12">
        <v>1</v>
      </c>
      <c r="F12">
        <v>2</v>
      </c>
      <c r="G12" t="s">
        <v>109</v>
      </c>
    </row>
    <row r="13" spans="1:148" x14ac:dyDescent="0.2">
      <c r="B13" t="s">
        <v>110</v>
      </c>
      <c r="C13" t="s">
        <v>111</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大波 洋平</cp:lastModifiedBy>
  <cp:lastPrinted>2022-01-12T11:38:52Z</cp:lastPrinted>
  <dcterms:created xsi:type="dcterms:W3CDTF">2021-12-03T07:07:48Z</dcterms:created>
  <dcterms:modified xsi:type="dcterms:W3CDTF">2022-01-25T00:40:06Z</dcterms:modified>
  <cp:category/>
</cp:coreProperties>
</file>