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ユーザー\Desktop\経営分析\【経営比較分析表】2020_069663_46_1718\【経営比較分析表】2020_069663_46_1718\"/>
    </mc:Choice>
  </mc:AlternateContent>
  <xr:revisionPtr revIDLastSave="0" documentId="13_ncr:1_{0068C0F5-8E08-4776-B902-5872499E484A}" xr6:coauthVersionLast="46" xr6:coauthVersionMax="46" xr10:uidLastSave="{00000000-0000-0000-0000-000000000000}"/>
  <workbookProtection workbookAlgorithmName="SHA-512" workbookHashValue="/2NA92GYwdxmTIfoRykUpF7ghuHOD3a6mFXZXDWw5R/SuPS1YO9nY4WEvqDGPuO/G+MYS5+4Nynw+teMFdqbNQ==" workbookSaltValue="3gvQ/8GdC+dW/P/yhf/9Zg==" workbookSpinCount="100000" lockStructure="1"/>
  <bookViews>
    <workbookView xWindow="-120" yWindow="-120" windowWidth="20730" windowHeight="117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AT10" i="4"/>
  <c r="AL10" i="4"/>
  <c r="AD10" i="4"/>
  <c r="W10" i="4"/>
  <c r="I10" i="4"/>
  <c r="B10" i="4"/>
  <c r="BB8" i="4"/>
  <c r="AD8" i="4"/>
  <c r="I8" i="4"/>
  <c r="B8" i="4"/>
</calcChain>
</file>

<file path=xl/sharedStrings.xml><?xml version="1.0" encoding="utf-8"?>
<sst xmlns="http://schemas.openxmlformats.org/spreadsheetml/2006/main" count="322" uniqueCount="117">
  <si>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</si>
  <si>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</si>
  <si>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</si>
  <si>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</si>
  <si>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</si>
  <si>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</si>
  <si>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</si>
  <si>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</si>
  <si>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</si>
  <si>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</si>
  <si>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</si>
  <si>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</si>
  <si>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</si>
  <si>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</si>
  <si>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</si>
  <si>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</si>
  <si>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</si>
  <si>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</si>
  <si>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</si>
  <si>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</si>
  <si>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</si>
  <si>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</si>
  <si>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</si>
  <si>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</si>
  <si>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</si>
  <si>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</si>
  <si>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</si>
  <si>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</si>
  <si>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</si>
  <si>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</si>
  <si>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</si>
  <si>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</si>
  <si>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</si>
  <si>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</si>
  <si>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</si>
  <si>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</si>
  <si>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</si>
  <si>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</si>
  <si>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</si>
  <si>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</si>
  <si>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</si>
  <si>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</si>
  <si>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</si>
  <si>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</si>
  <si>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</si>
  <si>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</si>
  <si>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</si>
  <si>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</si>
  <si>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</si>
  <si>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</si>
  <si>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</si>
  <si>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</si>
  <si>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</si>
  <si>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</si>
  <si>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</si>
  <si>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</si>
  <si>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</si>
  <si>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</si>
  <si>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</si>
  <si>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</si>
  <si>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</si>
  <si>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</si>
  <si>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</si>
  <si>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</si>
  <si>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</si>
  <si>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</si>
  <si>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</si>
  <si>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</si>
  <si>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</si>
  <si>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</si>
  <si>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</si>
  <si>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</si>
  <si>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</si>
  <si>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</si>
  <si>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</si>
  <si>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</si>
  <si>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</si>
  <si>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</si>
  <si>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</si>
  <si>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</si>
  <si>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</si>
  <si>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</si>
  <si>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</si>
  <si>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</si>
  <si>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</si>
  <si>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</si>
  <si>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</si>
  <si>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</si>
  <si>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</si>
  <si>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</si>
  <si>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</si>
  <si>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</si>
  <si>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</si>
  <si>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</si>
  <si>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</si>
  <si>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</si>
  <si>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</si>
  <si>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</si>
  <si>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</si>
  <si>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</si>
  <si>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</si>
  <si>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</si>
  <si>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</si>
  <si>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</si>
  <si>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</si>
  <si>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</si>
  <si>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</si>
  <si>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</si>
  <si>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</si>
  <si>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</si>
  <si>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</si>
  <si>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</si>
  <si>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</si>
  <si>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</si>
  <si>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①使用料収入だけでは経費を賄いきれず、繰入金に依存している状況にある。
②数値なし
③建設改良費に充てるための企業債の影響が大きい。また特定環境処理区は整備が完了していることから、今後の企業債残高の減少が見込まれるが、銀山処理区の維持管理費が経費を圧迫している。
④数値なし
⑤使用料収入だけでは経費を賄いきれず、繰入金に依存している状況にあるため、これまで同様更なる経費削減に努めていきたい。
⑥汚水処理原価については、銀山処理区が圧力式下水道であることから、維持管理費が割高になっている。省エネ対応機器への更新も含め、維持管理費の削減が求められる。
⑦施設利用率については、平均値を下回っており、適切規模での施設運営に取り組んでいく。
⑧水洗化率においては、平均値と近い数値となった。しかし、事業が完了していることから増加は望めない状況にある。</t>
    <rPh sb="19" eb="21">
      <t>クリイレ</t>
    </rPh>
    <rPh sb="21" eb="22">
      <t>キン</t>
    </rPh>
    <rPh sb="23" eb="25">
      <t>イゾン</t>
    </rPh>
    <rPh sb="38" eb="40">
      <t>スウチ</t>
    </rPh>
    <rPh sb="70" eb="72">
      <t>トクテイ</t>
    </rPh>
    <rPh sb="72" eb="74">
      <t>カンキョウ</t>
    </rPh>
    <rPh sb="74" eb="76">
      <t>ショリ</t>
    </rPh>
    <rPh sb="76" eb="77">
      <t>ク</t>
    </rPh>
    <rPh sb="78" eb="80">
      <t>セイビ</t>
    </rPh>
    <rPh sb="81" eb="83">
      <t>カンリョウ</t>
    </rPh>
    <rPh sb="92" eb="94">
      <t>コンゴ</t>
    </rPh>
    <rPh sb="95" eb="97">
      <t>キギョウ</t>
    </rPh>
    <rPh sb="97" eb="98">
      <t>サイ</t>
    </rPh>
    <rPh sb="98" eb="100">
      <t>ザンダカ</t>
    </rPh>
    <rPh sb="101" eb="103">
      <t>ゲンショウ</t>
    </rPh>
    <rPh sb="104" eb="106">
      <t>ミコ</t>
    </rPh>
    <rPh sb="111" eb="113">
      <t>ギンザン</t>
    </rPh>
    <rPh sb="113" eb="115">
      <t>ショリ</t>
    </rPh>
    <rPh sb="115" eb="116">
      <t>ク</t>
    </rPh>
    <rPh sb="117" eb="119">
      <t>イジ</t>
    </rPh>
    <rPh sb="119" eb="122">
      <t>カンリヒ</t>
    </rPh>
    <rPh sb="123" eb="125">
      <t>ケイヒ</t>
    </rPh>
    <rPh sb="126" eb="128">
      <t>アッパク</t>
    </rPh>
    <rPh sb="216" eb="218">
      <t>ギンザン</t>
    </rPh>
    <rPh sb="218" eb="220">
      <t>ショリ</t>
    </rPh>
    <rPh sb="220" eb="221">
      <t>ク</t>
    </rPh>
    <rPh sb="222" eb="224">
      <t>アツリョク</t>
    </rPh>
    <rPh sb="224" eb="225">
      <t>シキ</t>
    </rPh>
    <rPh sb="225" eb="228">
      <t>ゲスイドウ</t>
    </rPh>
    <rPh sb="236" eb="241">
      <t>イジカンリヒ</t>
    </rPh>
    <rPh sb="242" eb="244">
      <t>ワリダカ</t>
    </rPh>
    <rPh sb="251" eb="252">
      <t>ショウ</t>
    </rPh>
    <rPh sb="254" eb="256">
      <t>タイオウ</t>
    </rPh>
    <rPh sb="256" eb="258">
      <t>キキ</t>
    </rPh>
    <rPh sb="260" eb="262">
      <t>コウシン</t>
    </rPh>
    <rPh sb="263" eb="264">
      <t>フク</t>
    </rPh>
    <rPh sb="266" eb="271">
      <t>イジカンリヒ</t>
    </rPh>
    <rPh sb="272" eb="274">
      <t>サクゲン</t>
    </rPh>
    <rPh sb="275" eb="276">
      <t>モト</t>
    </rPh>
    <rPh sb="284" eb="286">
      <t>シセツ</t>
    </rPh>
    <rPh sb="286" eb="289">
      <t>リヨウリツ</t>
    </rPh>
    <rPh sb="295" eb="298">
      <t>ヘイキンチ</t>
    </rPh>
    <rPh sb="299" eb="300">
      <t>シタ</t>
    </rPh>
    <rPh sb="300" eb="301">
      <t>マワ</t>
    </rPh>
    <rPh sb="338" eb="340">
      <t>ヘイキン</t>
    </rPh>
    <rPh sb="340" eb="341">
      <t>チ</t>
    </rPh>
    <rPh sb="342" eb="343">
      <t>チカ</t>
    </rPh>
    <rPh sb="344" eb="346">
      <t>スウチ</t>
    </rPh>
    <rPh sb="355" eb="357">
      <t>ジギョウ</t>
    </rPh>
    <rPh sb="358" eb="360">
      <t>カンリョウ</t>
    </rPh>
    <rPh sb="368" eb="370">
      <t>ゾウカ</t>
    </rPh>
    <rPh sb="371" eb="372">
      <t>ノゾ</t>
    </rPh>
    <rPh sb="375" eb="377">
      <t>ジョウキョウ</t>
    </rPh>
    <phoneticPr fontId="4"/>
  </si>
  <si>
    <t>①供用開始から、田沢処理区は20年、銀山処理区は19年経過している。定期的な管路点検を行っているが未だ更新の実績はない。しかし、圧力式下水道を採用している銀山処理区では、硫化水素により老朽化の進度が早いことから、小規模な修理を適宜行っている状況にある。今後、浄化センターの大規模修繕への備えが必要であるため、維持管理経費の削減、各下水道使用者への除害施設等の維持管理の徹底を啓発して、浄化センターの延命に努める。</t>
    <rPh sb="1" eb="3">
      <t>キョウヨウ</t>
    </rPh>
    <rPh sb="3" eb="5">
      <t>カイシ</t>
    </rPh>
    <rPh sb="8" eb="10">
      <t>タザワ</t>
    </rPh>
    <rPh sb="10" eb="12">
      <t>ショリ</t>
    </rPh>
    <rPh sb="12" eb="13">
      <t>ク</t>
    </rPh>
    <rPh sb="16" eb="17">
      <t>ネン</t>
    </rPh>
    <rPh sb="18" eb="23">
      <t>ギンザンショリク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4" eb="66">
      <t>アツリョク</t>
    </rPh>
    <rPh sb="66" eb="67">
      <t>シキ</t>
    </rPh>
    <rPh sb="67" eb="70">
      <t>ゲスイドウ</t>
    </rPh>
    <rPh sb="71" eb="73">
      <t>サイヨウ</t>
    </rPh>
    <rPh sb="77" eb="82">
      <t>ギンザンショリク</t>
    </rPh>
    <rPh sb="85" eb="87">
      <t>リュウカ</t>
    </rPh>
    <rPh sb="87" eb="89">
      <t>スイソ</t>
    </rPh>
    <rPh sb="92" eb="95">
      <t>ロウキュウカ</t>
    </rPh>
    <rPh sb="96" eb="98">
      <t>シンド</t>
    </rPh>
    <rPh sb="99" eb="100">
      <t>ハヤ</t>
    </rPh>
    <rPh sb="106" eb="109">
      <t>ショウキボ</t>
    </rPh>
    <rPh sb="110" eb="112">
      <t>シュウリ</t>
    </rPh>
    <rPh sb="113" eb="115">
      <t>テキギ</t>
    </rPh>
    <rPh sb="115" eb="116">
      <t>オコナ</t>
    </rPh>
    <rPh sb="120" eb="122">
      <t>ジョウキョウ</t>
    </rPh>
    <rPh sb="126" eb="128">
      <t>コンゴ</t>
    </rPh>
    <rPh sb="129" eb="131">
      <t>ジョウカ</t>
    </rPh>
    <rPh sb="136" eb="139">
      <t>ダイキボ</t>
    </rPh>
    <rPh sb="139" eb="141">
      <t>シュウゼン</t>
    </rPh>
    <rPh sb="143" eb="144">
      <t>ソナ</t>
    </rPh>
    <rPh sb="146" eb="148">
      <t>ヒツヨウ</t>
    </rPh>
    <rPh sb="154" eb="158">
      <t>イジカンリ</t>
    </rPh>
    <rPh sb="158" eb="160">
      <t>ケイヒ</t>
    </rPh>
    <rPh sb="161" eb="163">
      <t>サクゲン</t>
    </rPh>
    <rPh sb="164" eb="165">
      <t>カク</t>
    </rPh>
    <rPh sb="165" eb="171">
      <t>ゲスイドウシヨウシャ</t>
    </rPh>
    <rPh sb="173" eb="175">
      <t>ジョガイ</t>
    </rPh>
    <rPh sb="175" eb="177">
      <t>シセツ</t>
    </rPh>
    <rPh sb="177" eb="178">
      <t>トウ</t>
    </rPh>
    <rPh sb="179" eb="181">
      <t>イジ</t>
    </rPh>
    <rPh sb="181" eb="183">
      <t>カンリ</t>
    </rPh>
    <rPh sb="184" eb="186">
      <t>テッテイ</t>
    </rPh>
    <phoneticPr fontId="4"/>
  </si>
  <si>
    <t>　事業が完了していることから、料金収入の大幅な増加は望めない状況にある。今後の銀山処理区の老朽化対策には多くの費用が予想されることから、適正料金への改定を視野に入れた持続可能な事業経営を図る。</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4">
      <t>ギンザンショリク</t>
    </rPh>
    <rPh sb="45" eb="48">
      <t>ロウキュウカ</t>
    </rPh>
    <rPh sb="48" eb="50">
      <t>タイサク</t>
    </rPh>
    <rPh sb="52" eb="53">
      <t>オオ</t>
    </rPh>
    <rPh sb="55" eb="57">
      <t>ヒヨウ</t>
    </rPh>
    <rPh sb="58" eb="60">
      <t>ヨソウ</t>
    </rPh>
    <rPh sb="68" eb="70">
      <t>テキセイ</t>
    </rPh>
    <rPh sb="70" eb="72">
      <t>リョウキン</t>
    </rPh>
    <rPh sb="74" eb="76">
      <t>カイテイ</t>
    </rPh>
    <rPh sb="77" eb="79">
      <t>シヤ</t>
    </rPh>
    <rPh sb="80" eb="81">
      <t>イ</t>
    </rPh>
    <rPh sb="83" eb="87">
      <t>ジゾクカノウ</t>
    </rPh>
    <rPh sb="88" eb="92">
      <t>ジギョウケイエイ</t>
    </rPh>
    <rPh sb="93" eb="94">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</si>
</sst>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A9F-47B8-A763-98C45962CAD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1A9F-47B8-A763-98C45962CAD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15.5</c:v>
                </c:pt>
              </c:numCache>
            </c:numRef>
          </c:val>
          <c:extLst>
            <c:ext xmlns:c16="http://schemas.microsoft.com/office/drawing/2014/chart" uri="{C3380CC4-5D6E-409C-BE32-E72D297353CC}">
              <c16:uniqueId val="{00000000-9A8B-4717-99A1-7EA244C4E2C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9A8B-4717-99A1-7EA244C4E2C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85.76</c:v>
                </c:pt>
              </c:numCache>
            </c:numRef>
          </c:val>
          <c:extLst>
            <c:ext xmlns:c16="http://schemas.microsoft.com/office/drawing/2014/chart" uri="{C3380CC4-5D6E-409C-BE32-E72D297353CC}">
              <c16:uniqueId val="{00000000-4D98-45B0-A879-02F67B2C0E5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4D98-45B0-A879-02F67B2C0E5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103.12</c:v>
                </c:pt>
              </c:numCache>
            </c:numRef>
          </c:val>
          <c:extLst>
            <c:ext xmlns:c16="http://schemas.microsoft.com/office/drawing/2014/chart" uri="{C3380CC4-5D6E-409C-BE32-E72D297353CC}">
              <c16:uniqueId val="{00000000-AD7D-4945-BEAE-CDC4C0D1D8B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AD7D-4945-BEAE-CDC4C0D1D8B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7.04</c:v>
                </c:pt>
              </c:numCache>
            </c:numRef>
          </c:val>
          <c:extLst>
            <c:ext xmlns:c16="http://schemas.microsoft.com/office/drawing/2014/chart" uri="{C3380CC4-5D6E-409C-BE32-E72D297353CC}">
              <c16:uniqueId val="{00000000-EA17-482D-AA26-7C1B0F002B1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EA17-482D-AA26-7C1B0F002B1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EDC-44D7-B23D-6196A79271F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1EDC-44D7-B23D-6196A79271F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7D4-4450-8031-6F3A7E889F5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37D4-4450-8031-6F3A7E889F5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22.52</c:v>
                </c:pt>
              </c:numCache>
            </c:numRef>
          </c:val>
          <c:extLst>
            <c:ext xmlns:c16="http://schemas.microsoft.com/office/drawing/2014/chart" uri="{C3380CC4-5D6E-409C-BE32-E72D297353CC}">
              <c16:uniqueId val="{00000000-66A2-4FAA-AA7B-2EF0F2D8664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66A2-4FAA-AA7B-2EF0F2D8664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267-4950-998D-FF09929183E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3267-4950-998D-FF09929183E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25.01</c:v>
                </c:pt>
              </c:numCache>
            </c:numRef>
          </c:val>
          <c:extLst>
            <c:ext xmlns:c16="http://schemas.microsoft.com/office/drawing/2014/chart" uri="{C3380CC4-5D6E-409C-BE32-E72D297353CC}">
              <c16:uniqueId val="{00000000-96A6-416A-917A-58401E61B14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96A6-416A-917A-58401E61B14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675.64</c:v>
                </c:pt>
              </c:numCache>
            </c:numRef>
          </c:val>
          <c:extLst>
            <c:ext xmlns:c16="http://schemas.microsoft.com/office/drawing/2014/chart" uri="{C3380CC4-5D6E-409C-BE32-E72D297353CC}">
              <c16:uniqueId val="{00000000-4B4F-43C8-A864-22CFA0BC69A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4B4F-43C8-A864-22CFA0BC69A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O1" zoomScaleNormal="100" workbookViewId="0">
      <selection activeCell="BJ78" sqref="BJ7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尾花沢市大石田町環境衛生事業組合（事業会計分）</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t="str">
        <f>データ!S6</f>
        <v>-</v>
      </c>
      <c r="AM8" s="69"/>
      <c r="AN8" s="69"/>
      <c r="AO8" s="69"/>
      <c r="AP8" s="69"/>
      <c r="AQ8" s="69"/>
      <c r="AR8" s="69"/>
      <c r="AS8" s="69"/>
      <c r="AT8" s="68" t="str">
        <f>データ!T6</f>
        <v>-</v>
      </c>
      <c r="AU8" s="68"/>
      <c r="AV8" s="68"/>
      <c r="AW8" s="68"/>
      <c r="AX8" s="68"/>
      <c r="AY8" s="68"/>
      <c r="AZ8" s="68"/>
      <c r="BA8" s="68"/>
      <c r="BB8" s="68" t="str">
        <f>データ!U6</f>
        <v>-</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38.97</v>
      </c>
      <c r="J10" s="68"/>
      <c r="K10" s="68"/>
      <c r="L10" s="68"/>
      <c r="M10" s="68"/>
      <c r="N10" s="68"/>
      <c r="O10" s="68"/>
      <c r="P10" s="68">
        <f>データ!P6</f>
        <v>4.5599999999999996</v>
      </c>
      <c r="Q10" s="68"/>
      <c r="R10" s="68"/>
      <c r="S10" s="68"/>
      <c r="T10" s="68"/>
      <c r="U10" s="68"/>
      <c r="V10" s="68"/>
      <c r="W10" s="68">
        <f>データ!Q6</f>
        <v>90.91</v>
      </c>
      <c r="X10" s="68"/>
      <c r="Y10" s="68"/>
      <c r="Z10" s="68"/>
      <c r="AA10" s="68"/>
      <c r="AB10" s="68"/>
      <c r="AC10" s="68"/>
      <c r="AD10" s="69">
        <f>データ!R6</f>
        <v>3300</v>
      </c>
      <c r="AE10" s="69"/>
      <c r="AF10" s="69"/>
      <c r="AG10" s="69"/>
      <c r="AH10" s="69"/>
      <c r="AI10" s="69"/>
      <c r="AJ10" s="69"/>
      <c r="AK10" s="2"/>
      <c r="AL10" s="69">
        <f>データ!V6</f>
        <v>997</v>
      </c>
      <c r="AM10" s="69"/>
      <c r="AN10" s="69"/>
      <c r="AO10" s="69"/>
      <c r="AP10" s="69"/>
      <c r="AQ10" s="69"/>
      <c r="AR10" s="69"/>
      <c r="AS10" s="69"/>
      <c r="AT10" s="68">
        <f>データ!W6</f>
        <v>0.53</v>
      </c>
      <c r="AU10" s="68"/>
      <c r="AV10" s="68"/>
      <c r="AW10" s="68"/>
      <c r="AX10" s="68"/>
      <c r="AY10" s="68"/>
      <c r="AZ10" s="68"/>
      <c r="BA10" s="68"/>
      <c r="BB10" s="68">
        <f>データ!X6</f>
        <v>1881.13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84"/>
      <c r="BN16" s="84"/>
      <c r="BO16" s="84"/>
      <c r="BP16" s="84"/>
      <c r="BQ16" s="84"/>
      <c r="BR16" s="84"/>
      <c r="BS16" s="84"/>
      <c r="BT16" s="84"/>
      <c r="BU16" s="84"/>
      <c r="BV16" s="84"/>
      <c r="BW16" s="84"/>
      <c r="BX16" s="84"/>
      <c r="BY16" s="8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84"/>
      <c r="BN17" s="84"/>
      <c r="BO17" s="84"/>
      <c r="BP17" s="84"/>
      <c r="BQ17" s="84"/>
      <c r="BR17" s="84"/>
      <c r="BS17" s="84"/>
      <c r="BT17" s="84"/>
      <c r="BU17" s="84"/>
      <c r="BV17" s="84"/>
      <c r="BW17" s="84"/>
      <c r="BX17" s="84"/>
      <c r="BY17" s="8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84"/>
      <c r="BN18" s="84"/>
      <c r="BO18" s="84"/>
      <c r="BP18" s="84"/>
      <c r="BQ18" s="84"/>
      <c r="BR18" s="84"/>
      <c r="BS18" s="84"/>
      <c r="BT18" s="84"/>
      <c r="BU18" s="84"/>
      <c r="BV18" s="84"/>
      <c r="BW18" s="84"/>
      <c r="BX18" s="84"/>
      <c r="BY18" s="8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84"/>
      <c r="BN19" s="84"/>
      <c r="BO19" s="84"/>
      <c r="BP19" s="84"/>
      <c r="BQ19" s="84"/>
      <c r="BR19" s="84"/>
      <c r="BS19" s="84"/>
      <c r="BT19" s="84"/>
      <c r="BU19" s="84"/>
      <c r="BV19" s="84"/>
      <c r="BW19" s="84"/>
      <c r="BX19" s="84"/>
      <c r="BY19" s="8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84"/>
      <c r="BN20" s="84"/>
      <c r="BO20" s="84"/>
      <c r="BP20" s="84"/>
      <c r="BQ20" s="84"/>
      <c r="BR20" s="84"/>
      <c r="BS20" s="84"/>
      <c r="BT20" s="84"/>
      <c r="BU20" s="84"/>
      <c r="BV20" s="84"/>
      <c r="BW20" s="84"/>
      <c r="BX20" s="84"/>
      <c r="BY20" s="8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84"/>
      <c r="BN21" s="84"/>
      <c r="BO21" s="84"/>
      <c r="BP21" s="84"/>
      <c r="BQ21" s="84"/>
      <c r="BR21" s="84"/>
      <c r="BS21" s="84"/>
      <c r="BT21" s="84"/>
      <c r="BU21" s="84"/>
      <c r="BV21" s="84"/>
      <c r="BW21" s="84"/>
      <c r="BX21" s="84"/>
      <c r="BY21" s="8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84"/>
      <c r="BN22" s="84"/>
      <c r="BO22" s="84"/>
      <c r="BP22" s="84"/>
      <c r="BQ22" s="84"/>
      <c r="BR22" s="84"/>
      <c r="BS22" s="84"/>
      <c r="BT22" s="84"/>
      <c r="BU22" s="84"/>
      <c r="BV22" s="84"/>
      <c r="BW22" s="84"/>
      <c r="BX22" s="84"/>
      <c r="BY22" s="8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84"/>
      <c r="BN23" s="84"/>
      <c r="BO23" s="84"/>
      <c r="BP23" s="84"/>
      <c r="BQ23" s="84"/>
      <c r="BR23" s="84"/>
      <c r="BS23" s="84"/>
      <c r="BT23" s="84"/>
      <c r="BU23" s="84"/>
      <c r="BV23" s="84"/>
      <c r="BW23" s="84"/>
      <c r="BX23" s="84"/>
      <c r="BY23" s="8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84"/>
      <c r="BN24" s="84"/>
      <c r="BO24" s="84"/>
      <c r="BP24" s="84"/>
      <c r="BQ24" s="84"/>
      <c r="BR24" s="84"/>
      <c r="BS24" s="84"/>
      <c r="BT24" s="84"/>
      <c r="BU24" s="84"/>
      <c r="BV24" s="84"/>
      <c r="BW24" s="84"/>
      <c r="BX24" s="84"/>
      <c r="BY24" s="8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84"/>
      <c r="BN25" s="84"/>
      <c r="BO25" s="84"/>
      <c r="BP25" s="84"/>
      <c r="BQ25" s="84"/>
      <c r="BR25" s="84"/>
      <c r="BS25" s="84"/>
      <c r="BT25" s="84"/>
      <c r="BU25" s="84"/>
      <c r="BV25" s="84"/>
      <c r="BW25" s="84"/>
      <c r="BX25" s="84"/>
      <c r="BY25" s="8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84"/>
      <c r="BN26" s="84"/>
      <c r="BO26" s="84"/>
      <c r="BP26" s="84"/>
      <c r="BQ26" s="84"/>
      <c r="BR26" s="84"/>
      <c r="BS26" s="84"/>
      <c r="BT26" s="84"/>
      <c r="BU26" s="84"/>
      <c r="BV26" s="84"/>
      <c r="BW26" s="84"/>
      <c r="BX26" s="84"/>
      <c r="BY26" s="8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84"/>
      <c r="BN27" s="84"/>
      <c r="BO27" s="84"/>
      <c r="BP27" s="84"/>
      <c r="BQ27" s="84"/>
      <c r="BR27" s="84"/>
      <c r="BS27" s="84"/>
      <c r="BT27" s="84"/>
      <c r="BU27" s="84"/>
      <c r="BV27" s="84"/>
      <c r="BW27" s="84"/>
      <c r="BX27" s="84"/>
      <c r="BY27" s="8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84"/>
      <c r="BN28" s="84"/>
      <c r="BO28" s="84"/>
      <c r="BP28" s="84"/>
      <c r="BQ28" s="84"/>
      <c r="BR28" s="84"/>
      <c r="BS28" s="84"/>
      <c r="BT28" s="84"/>
      <c r="BU28" s="84"/>
      <c r="BV28" s="84"/>
      <c r="BW28" s="84"/>
      <c r="BX28" s="84"/>
      <c r="BY28" s="8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84"/>
      <c r="BN29" s="84"/>
      <c r="BO29" s="84"/>
      <c r="BP29" s="84"/>
      <c r="BQ29" s="84"/>
      <c r="BR29" s="84"/>
      <c r="BS29" s="84"/>
      <c r="BT29" s="84"/>
      <c r="BU29" s="84"/>
      <c r="BV29" s="84"/>
      <c r="BW29" s="84"/>
      <c r="BX29" s="84"/>
      <c r="BY29" s="8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84"/>
      <c r="BN30" s="84"/>
      <c r="BO30" s="84"/>
      <c r="BP30" s="84"/>
      <c r="BQ30" s="84"/>
      <c r="BR30" s="84"/>
      <c r="BS30" s="84"/>
      <c r="BT30" s="84"/>
      <c r="BU30" s="84"/>
      <c r="BV30" s="84"/>
      <c r="BW30" s="84"/>
      <c r="BX30" s="84"/>
      <c r="BY30" s="8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84"/>
      <c r="BN31" s="84"/>
      <c r="BO31" s="84"/>
      <c r="BP31" s="84"/>
      <c r="BQ31" s="84"/>
      <c r="BR31" s="84"/>
      <c r="BS31" s="84"/>
      <c r="BT31" s="84"/>
      <c r="BU31" s="84"/>
      <c r="BV31" s="84"/>
      <c r="BW31" s="84"/>
      <c r="BX31" s="84"/>
      <c r="BY31" s="8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84"/>
      <c r="BN32" s="84"/>
      <c r="BO32" s="84"/>
      <c r="BP32" s="84"/>
      <c r="BQ32" s="84"/>
      <c r="BR32" s="84"/>
      <c r="BS32" s="84"/>
      <c r="BT32" s="84"/>
      <c r="BU32" s="84"/>
      <c r="BV32" s="84"/>
      <c r="BW32" s="84"/>
      <c r="BX32" s="84"/>
      <c r="BY32" s="8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84"/>
      <c r="BN33" s="84"/>
      <c r="BO33" s="84"/>
      <c r="BP33" s="84"/>
      <c r="BQ33" s="84"/>
      <c r="BR33" s="84"/>
      <c r="BS33" s="84"/>
      <c r="BT33" s="84"/>
      <c r="BU33" s="84"/>
      <c r="BV33" s="84"/>
      <c r="BW33" s="84"/>
      <c r="BX33" s="84"/>
      <c r="BY33" s="8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84"/>
      <c r="BN34" s="84"/>
      <c r="BO34" s="84"/>
      <c r="BP34" s="84"/>
      <c r="BQ34" s="84"/>
      <c r="BR34" s="84"/>
      <c r="BS34" s="84"/>
      <c r="BT34" s="84"/>
      <c r="BU34" s="84"/>
      <c r="BV34" s="84"/>
      <c r="BW34" s="84"/>
      <c r="BX34" s="84"/>
      <c r="BY34" s="8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84"/>
      <c r="BN35" s="84"/>
      <c r="BO35" s="84"/>
      <c r="BP35" s="84"/>
      <c r="BQ35" s="84"/>
      <c r="BR35" s="84"/>
      <c r="BS35" s="84"/>
      <c r="BT35" s="84"/>
      <c r="BU35" s="84"/>
      <c r="BV35" s="84"/>
      <c r="BW35" s="84"/>
      <c r="BX35" s="84"/>
      <c r="BY35" s="8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84"/>
      <c r="BN36" s="84"/>
      <c r="BO36" s="84"/>
      <c r="BP36" s="84"/>
      <c r="BQ36" s="84"/>
      <c r="BR36" s="84"/>
      <c r="BS36" s="84"/>
      <c r="BT36" s="84"/>
      <c r="BU36" s="84"/>
      <c r="BV36" s="84"/>
      <c r="BW36" s="84"/>
      <c r="BX36" s="84"/>
      <c r="BY36" s="8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84"/>
      <c r="BN37" s="84"/>
      <c r="BO37" s="84"/>
      <c r="BP37" s="84"/>
      <c r="BQ37" s="84"/>
      <c r="BR37" s="84"/>
      <c r="BS37" s="84"/>
      <c r="BT37" s="84"/>
      <c r="BU37" s="84"/>
      <c r="BV37" s="84"/>
      <c r="BW37" s="84"/>
      <c r="BX37" s="84"/>
      <c r="BY37" s="8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84"/>
      <c r="BN38" s="84"/>
      <c r="BO38" s="84"/>
      <c r="BP38" s="84"/>
      <c r="BQ38" s="84"/>
      <c r="BR38" s="84"/>
      <c r="BS38" s="84"/>
      <c r="BT38" s="84"/>
      <c r="BU38" s="84"/>
      <c r="BV38" s="84"/>
      <c r="BW38" s="84"/>
      <c r="BX38" s="84"/>
      <c r="BY38" s="8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84"/>
      <c r="BN39" s="84"/>
      <c r="BO39" s="84"/>
      <c r="BP39" s="84"/>
      <c r="BQ39" s="84"/>
      <c r="BR39" s="84"/>
      <c r="BS39" s="84"/>
      <c r="BT39" s="84"/>
      <c r="BU39" s="84"/>
      <c r="BV39" s="84"/>
      <c r="BW39" s="84"/>
      <c r="BX39" s="84"/>
      <c r="BY39" s="8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84"/>
      <c r="BN40" s="84"/>
      <c r="BO40" s="84"/>
      <c r="BP40" s="84"/>
      <c r="BQ40" s="84"/>
      <c r="BR40" s="84"/>
      <c r="BS40" s="84"/>
      <c r="BT40" s="84"/>
      <c r="BU40" s="84"/>
      <c r="BV40" s="84"/>
      <c r="BW40" s="84"/>
      <c r="BX40" s="84"/>
      <c r="BY40" s="8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84"/>
      <c r="BN41" s="84"/>
      <c r="BO41" s="84"/>
      <c r="BP41" s="84"/>
      <c r="BQ41" s="84"/>
      <c r="BR41" s="84"/>
      <c r="BS41" s="84"/>
      <c r="BT41" s="84"/>
      <c r="BU41" s="84"/>
      <c r="BV41" s="84"/>
      <c r="BW41" s="84"/>
      <c r="BX41" s="84"/>
      <c r="BY41" s="8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84"/>
      <c r="BN42" s="84"/>
      <c r="BO42" s="84"/>
      <c r="BP42" s="84"/>
      <c r="BQ42" s="84"/>
      <c r="BR42" s="84"/>
      <c r="BS42" s="84"/>
      <c r="BT42" s="84"/>
      <c r="BU42" s="84"/>
      <c r="BV42" s="84"/>
      <c r="BW42" s="84"/>
      <c r="BX42" s="84"/>
      <c r="BY42" s="8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84"/>
      <c r="BN43" s="84"/>
      <c r="BO43" s="84"/>
      <c r="BP43" s="84"/>
      <c r="BQ43" s="84"/>
      <c r="BR43" s="84"/>
      <c r="BS43" s="84"/>
      <c r="BT43" s="84"/>
      <c r="BU43" s="84"/>
      <c r="BV43" s="84"/>
      <c r="BW43" s="84"/>
      <c r="BX43" s="84"/>
      <c r="BY43" s="8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R2fDOczRcdsBugyHK/b01ClvOGW7Uw4LyaAp1uvjJfH18Hp/iZ5z90H2DPe7NlDfo9Blw4XNHxnOWjlADWDpIg==" saltValue="MqwUXl9bBmVMjf1FRAagi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69663</v>
      </c>
      <c r="D6" s="33">
        <f t="shared" si="3"/>
        <v>46</v>
      </c>
      <c r="E6" s="33">
        <f t="shared" si="3"/>
        <v>17</v>
      </c>
      <c r="F6" s="33">
        <f t="shared" si="3"/>
        <v>4</v>
      </c>
      <c r="G6" s="33">
        <f t="shared" si="3"/>
        <v>0</v>
      </c>
      <c r="H6" s="33" t="str">
        <f t="shared" si="3"/>
        <v>山形県　尾花沢市大石田町環境衛生事業組合（事業会計分）</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38.97</v>
      </c>
      <c r="P6" s="34">
        <f t="shared" si="3"/>
        <v>4.5599999999999996</v>
      </c>
      <c r="Q6" s="34">
        <f t="shared" si="3"/>
        <v>90.91</v>
      </c>
      <c r="R6" s="34">
        <f t="shared" si="3"/>
        <v>3300</v>
      </c>
      <c r="S6" s="34" t="str">
        <f t="shared" si="3"/>
        <v>-</v>
      </c>
      <c r="T6" s="34" t="str">
        <f t="shared" si="3"/>
        <v>-</v>
      </c>
      <c r="U6" s="34" t="str">
        <f t="shared" si="3"/>
        <v>-</v>
      </c>
      <c r="V6" s="34">
        <f t="shared" si="3"/>
        <v>997</v>
      </c>
      <c r="W6" s="34">
        <f t="shared" si="3"/>
        <v>0.53</v>
      </c>
      <c r="X6" s="34">
        <f t="shared" si="3"/>
        <v>1881.13</v>
      </c>
      <c r="Y6" s="35" t="str">
        <f>IF(Y7="",NA(),Y7)</f>
        <v>-</v>
      </c>
      <c r="Z6" s="35" t="str">
        <f t="shared" ref="Z6:AH6" si="4">IF(Z7="",NA(),Z7)</f>
        <v>-</v>
      </c>
      <c r="AA6" s="35" t="str">
        <f t="shared" si="4"/>
        <v>-</v>
      </c>
      <c r="AB6" s="35" t="str">
        <f t="shared" si="4"/>
        <v>-</v>
      </c>
      <c r="AC6" s="35">
        <f t="shared" si="4"/>
        <v>103.12</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22.52</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25.01</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675.64</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15.5</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85.76</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7.04</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69663</v>
      </c>
      <c r="D7" s="37">
        <v>46</v>
      </c>
      <c r="E7" s="37">
        <v>17</v>
      </c>
      <c r="F7" s="37">
        <v>4</v>
      </c>
      <c r="G7" s="37">
        <v>0</v>
      </c>
      <c r="H7" s="37" t="s">
        <v>96</v>
      </c>
      <c r="I7" s="37" t="s">
        <v>97</v>
      </c>
      <c r="J7" s="37" t="s">
        <v>98</v>
      </c>
      <c r="K7" s="37" t="s">
        <v>99</v>
      </c>
      <c r="L7" s="37" t="s">
        <v>100</v>
      </c>
      <c r="M7" s="37" t="s">
        <v>101</v>
      </c>
      <c r="N7" s="38" t="s">
        <v>102</v>
      </c>
      <c r="O7" s="38">
        <v>38.97</v>
      </c>
      <c r="P7" s="38">
        <v>4.5599999999999996</v>
      </c>
      <c r="Q7" s="38">
        <v>90.91</v>
      </c>
      <c r="R7" s="38">
        <v>3300</v>
      </c>
      <c r="S7" s="38" t="s">
        <v>102</v>
      </c>
      <c r="T7" s="38" t="s">
        <v>102</v>
      </c>
      <c r="U7" s="38" t="s">
        <v>102</v>
      </c>
      <c r="V7" s="38">
        <v>997</v>
      </c>
      <c r="W7" s="38">
        <v>0.53</v>
      </c>
      <c r="X7" s="38">
        <v>1881.13</v>
      </c>
      <c r="Y7" s="38" t="s">
        <v>102</v>
      </c>
      <c r="Z7" s="38" t="s">
        <v>102</v>
      </c>
      <c r="AA7" s="38" t="s">
        <v>102</v>
      </c>
      <c r="AB7" s="38" t="s">
        <v>102</v>
      </c>
      <c r="AC7" s="38">
        <v>103.12</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22.52</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25.01</v>
      </c>
      <c r="BV7" s="38" t="s">
        <v>102</v>
      </c>
      <c r="BW7" s="38" t="s">
        <v>102</v>
      </c>
      <c r="BX7" s="38" t="s">
        <v>102</v>
      </c>
      <c r="BY7" s="38" t="s">
        <v>102</v>
      </c>
      <c r="BZ7" s="38">
        <v>73.36</v>
      </c>
      <c r="CA7" s="38">
        <v>75.290000000000006</v>
      </c>
      <c r="CB7" s="38" t="s">
        <v>102</v>
      </c>
      <c r="CC7" s="38" t="s">
        <v>102</v>
      </c>
      <c r="CD7" s="38" t="s">
        <v>102</v>
      </c>
      <c r="CE7" s="38" t="s">
        <v>102</v>
      </c>
      <c r="CF7" s="38">
        <v>675.64</v>
      </c>
      <c r="CG7" s="38" t="s">
        <v>102</v>
      </c>
      <c r="CH7" s="38" t="s">
        <v>102</v>
      </c>
      <c r="CI7" s="38" t="s">
        <v>102</v>
      </c>
      <c r="CJ7" s="38" t="s">
        <v>102</v>
      </c>
      <c r="CK7" s="38">
        <v>224.88</v>
      </c>
      <c r="CL7" s="38">
        <v>215.41</v>
      </c>
      <c r="CM7" s="38" t="s">
        <v>102</v>
      </c>
      <c r="CN7" s="38" t="s">
        <v>102</v>
      </c>
      <c r="CO7" s="38" t="s">
        <v>102</v>
      </c>
      <c r="CP7" s="38" t="s">
        <v>102</v>
      </c>
      <c r="CQ7" s="38">
        <v>15.5</v>
      </c>
      <c r="CR7" s="38" t="s">
        <v>102</v>
      </c>
      <c r="CS7" s="38" t="s">
        <v>102</v>
      </c>
      <c r="CT7" s="38" t="s">
        <v>102</v>
      </c>
      <c r="CU7" s="38" t="s">
        <v>102</v>
      </c>
      <c r="CV7" s="38">
        <v>42.4</v>
      </c>
      <c r="CW7" s="38">
        <v>42.9</v>
      </c>
      <c r="CX7" s="38" t="s">
        <v>102</v>
      </c>
      <c r="CY7" s="38" t="s">
        <v>102</v>
      </c>
      <c r="CZ7" s="38" t="s">
        <v>102</v>
      </c>
      <c r="DA7" s="38" t="s">
        <v>102</v>
      </c>
      <c r="DB7" s="38">
        <v>85.76</v>
      </c>
      <c r="DC7" s="38" t="s">
        <v>102</v>
      </c>
      <c r="DD7" s="38" t="s">
        <v>102</v>
      </c>
      <c r="DE7" s="38" t="s">
        <v>102</v>
      </c>
      <c r="DF7" s="38" t="s">
        <v>102</v>
      </c>
      <c r="DG7" s="38">
        <v>84.19</v>
      </c>
      <c r="DH7" s="38">
        <v>84.75</v>
      </c>
      <c r="DI7" s="38" t="s">
        <v>102</v>
      </c>
      <c r="DJ7" s="38" t="s">
        <v>102</v>
      </c>
      <c r="DK7" s="38" t="s">
        <v>102</v>
      </c>
      <c r="DL7" s="38" t="s">
        <v>102</v>
      </c>
      <c r="DM7" s="38">
        <v>7.04</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