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as01\korei\旧chojuから移動(R3.4.7)\☆介護指導担当☆彡\★介護支援専門員\06 ホームページ掲載情報\研修関係\"/>
    </mc:Choice>
  </mc:AlternateContent>
  <bookViews>
    <workbookView xWindow="-105" yWindow="-105" windowWidth="19425" windowHeight="10305"/>
  </bookViews>
  <sheets>
    <sheet name="Sheet1" sheetId="1" r:id="rId1"/>
    <sheet name="データ" sheetId="2" state="hidden" r:id="rId2"/>
  </sheets>
  <definedNames>
    <definedName name="Ａ．">Sheet1!$A$14:$B$14</definedName>
    <definedName name="B.">Sheet1!$A$18:$B$18</definedName>
    <definedName name="Ｃ．">Sheet1!$A$22:$B$22</definedName>
    <definedName name="Ｄ．">Sheet1!$A$26:$B$26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 r="K51" i="1" l="1"/>
  <c r="J51" i="1"/>
  <c r="I51" i="1"/>
  <c r="K49" i="1"/>
  <c r="I49" i="1"/>
  <c r="K53" i="1"/>
  <c r="I53" i="1"/>
  <c r="J49" i="1"/>
  <c r="I47" i="1"/>
  <c r="K45" i="1"/>
  <c r="I45" i="1"/>
  <c r="K43" i="1"/>
  <c r="J43" i="1"/>
  <c r="I43" i="1"/>
  <c r="K41" i="1"/>
  <c r="J41" i="1"/>
  <c r="I41" i="1"/>
  <c r="I39" i="1"/>
  <c r="K35" i="1"/>
  <c r="J35" i="1"/>
  <c r="I35" i="1"/>
  <c r="K33" i="1"/>
  <c r="J33" i="1"/>
  <c r="I33" i="1"/>
  <c r="I31" i="1"/>
  <c r="K29" i="1"/>
  <c r="J29" i="1"/>
  <c r="I29" i="1"/>
  <c r="K27" i="1"/>
  <c r="J27" i="1"/>
  <c r="I27" i="1"/>
  <c r="K24" i="1"/>
  <c r="J24" i="1"/>
  <c r="I24" i="1"/>
  <c r="K20" i="1"/>
  <c r="J20" i="1"/>
  <c r="I20" i="1"/>
  <c r="K16" i="1"/>
  <c r="J16" i="1"/>
  <c r="I16" i="1"/>
</calcChain>
</file>

<file path=xl/sharedStrings.xml><?xml version="1.0" encoding="utf-8"?>
<sst xmlns="http://schemas.openxmlformats.org/spreadsheetml/2006/main" count="179" uniqueCount="120">
  <si>
    <t>介護支援専門員証や主任介護支援専門員の資格を取得又は更新する場合、</t>
    <rPh sb="0" eb="2">
      <t>カイゴ</t>
    </rPh>
    <rPh sb="2" eb="4">
      <t>シエン</t>
    </rPh>
    <rPh sb="4" eb="7">
      <t>センモンイン</t>
    </rPh>
    <rPh sb="7" eb="8">
      <t>ショウ</t>
    </rPh>
    <rPh sb="9" eb="11">
      <t>シュニン</t>
    </rPh>
    <rPh sb="11" eb="13">
      <t>カイゴ</t>
    </rPh>
    <rPh sb="13" eb="15">
      <t>シエン</t>
    </rPh>
    <rPh sb="15" eb="18">
      <t>センモンイン</t>
    </rPh>
    <rPh sb="19" eb="21">
      <t>シカク</t>
    </rPh>
    <rPh sb="22" eb="24">
      <t>シュトク</t>
    </rPh>
    <rPh sb="24" eb="25">
      <t>マタ</t>
    </rPh>
    <rPh sb="26" eb="28">
      <t>コウシン</t>
    </rPh>
    <rPh sb="30" eb="32">
      <t>バアイ</t>
    </rPh>
    <phoneticPr fontId="1"/>
  </si>
  <si>
    <t>これから介護支援専門員の資格を新たに取得したい方</t>
    <rPh sb="4" eb="11">
      <t>カイゴシエンセンモンイン</t>
    </rPh>
    <rPh sb="12" eb="14">
      <t>シカク</t>
    </rPh>
    <rPh sb="15" eb="16">
      <t>アラ</t>
    </rPh>
    <rPh sb="18" eb="20">
      <t>シュトク</t>
    </rPh>
    <rPh sb="23" eb="24">
      <t>カタ</t>
    </rPh>
    <phoneticPr fontId="1"/>
  </si>
  <si>
    <t>Ａ．</t>
    <phoneticPr fontId="1"/>
  </si>
  <si>
    <t>⇒</t>
    <phoneticPr fontId="1"/>
  </si>
  <si>
    <t>受講しなければならない研修等及び申請手続きを以下で確認してください！</t>
    <rPh sb="0" eb="2">
      <t>ジュコウ</t>
    </rPh>
    <rPh sb="11" eb="13">
      <t>ケンシュウ</t>
    </rPh>
    <rPh sb="13" eb="14">
      <t>トウ</t>
    </rPh>
    <rPh sb="14" eb="15">
      <t>オヨ</t>
    </rPh>
    <rPh sb="16" eb="18">
      <t>シンセイ</t>
    </rPh>
    <rPh sb="18" eb="20">
      <t>テツヅ</t>
    </rPh>
    <rPh sb="22" eb="24">
      <t>イカ</t>
    </rPh>
    <rPh sb="25" eb="27">
      <t>カクニン</t>
    </rPh>
    <phoneticPr fontId="1"/>
  </si>
  <si>
    <t>介護支援専門員実務研修受講試験に</t>
    <rPh sb="0" eb="2">
      <t>カイゴ</t>
    </rPh>
    <rPh sb="2" eb="4">
      <t>シエン</t>
    </rPh>
    <rPh sb="4" eb="7">
      <t>センモンイン</t>
    </rPh>
    <rPh sb="7" eb="9">
      <t>ジツム</t>
    </rPh>
    <rPh sb="9" eb="11">
      <t>ケンシュウ</t>
    </rPh>
    <rPh sb="11" eb="13">
      <t>ジュコウ</t>
    </rPh>
    <rPh sb="13" eb="15">
      <t>シケン</t>
    </rPh>
    <phoneticPr fontId="1"/>
  </si>
  <si>
    <t>合格した</t>
    <rPh sb="0" eb="2">
      <t>ゴウカク</t>
    </rPh>
    <phoneticPr fontId="1"/>
  </si>
  <si>
    <t>過ぎている</t>
    <rPh sb="0" eb="1">
      <t>ス</t>
    </rPh>
    <phoneticPr fontId="1"/>
  </si>
  <si>
    <t>過ぎていない</t>
    <rPh sb="0" eb="1">
      <t>ス</t>
    </rPh>
    <phoneticPr fontId="1"/>
  </si>
  <si>
    <t>合格していない</t>
    <rPh sb="0" eb="2">
      <t>ゴウカク</t>
    </rPh>
    <phoneticPr fontId="1"/>
  </si>
  <si>
    <t>介護支援専門員実務研修受講試験</t>
    <rPh sb="0" eb="7">
      <t>カイゴシエンセンモンイン</t>
    </rPh>
    <rPh sb="7" eb="15">
      <t>ジツムケンシュウジュコウシケン</t>
    </rPh>
    <phoneticPr fontId="1"/>
  </si>
  <si>
    <t>手続きできません</t>
    <rPh sb="0" eb="2">
      <t>テツヅ</t>
    </rPh>
    <phoneticPr fontId="1"/>
  </si>
  <si>
    <t>B.</t>
    <phoneticPr fontId="1"/>
  </si>
  <si>
    <t>※有効期間が満了したため再び介護支援専門員証を取得したい方は対象外です。</t>
    <rPh sb="1" eb="3">
      <t>ユウコウ</t>
    </rPh>
    <rPh sb="3" eb="5">
      <t>キカン</t>
    </rPh>
    <rPh sb="6" eb="8">
      <t>マンリョウ</t>
    </rPh>
    <rPh sb="12" eb="13">
      <t>フタタ</t>
    </rPh>
    <rPh sb="14" eb="16">
      <t>カイゴ</t>
    </rPh>
    <rPh sb="16" eb="18">
      <t>シエン</t>
    </rPh>
    <rPh sb="18" eb="21">
      <t>センモンイン</t>
    </rPh>
    <rPh sb="21" eb="22">
      <t>ショウ</t>
    </rPh>
    <rPh sb="23" eb="25">
      <t>シュトク</t>
    </rPh>
    <rPh sb="28" eb="29">
      <t>カタ</t>
    </rPh>
    <rPh sb="30" eb="33">
      <t>タイショウガイ</t>
    </rPh>
    <phoneticPr fontId="1"/>
  </si>
  <si>
    <t>介護支援専門員の登録をしてから５年を</t>
    <rPh sb="0" eb="2">
      <t>カイゴ</t>
    </rPh>
    <rPh sb="2" eb="4">
      <t>シエン</t>
    </rPh>
    <rPh sb="4" eb="7">
      <t>センモンイン</t>
    </rPh>
    <rPh sb="8" eb="10">
      <t>トウロク</t>
    </rPh>
    <rPh sb="16" eb="17">
      <t>ネン</t>
    </rPh>
    <phoneticPr fontId="1"/>
  </si>
  <si>
    <r>
      <t xml:space="preserve">修了後３か月以内に「登録申請　兼　介護支援専門員証交付申請」をしてください
</t>
    </r>
    <r>
      <rPr>
        <sz val="9"/>
        <color theme="1"/>
        <rFont val="游ゴシック"/>
        <family val="3"/>
        <charset val="128"/>
        <scheme val="minor"/>
      </rPr>
      <t>※介護支援専門員証が不要な方は、「登録申請」のみしてください</t>
    </r>
    <rPh sb="0" eb="3">
      <t>シュウリョウゴ</t>
    </rPh>
    <rPh sb="5" eb="6">
      <t>ツキ</t>
    </rPh>
    <rPh sb="6" eb="8">
      <t>イナイ</t>
    </rPh>
    <rPh sb="10" eb="12">
      <t>トウロク</t>
    </rPh>
    <rPh sb="12" eb="14">
      <t>シンセイ</t>
    </rPh>
    <rPh sb="14" eb="15">
      <t>ショウ</t>
    </rPh>
    <rPh sb="15" eb="17">
      <t>コウフ</t>
    </rPh>
    <rPh sb="17" eb="19">
      <t>カイゴ</t>
    </rPh>
    <rPh sb="19" eb="21">
      <t>シエン</t>
    </rPh>
    <rPh sb="21" eb="24">
      <t>センモンイン</t>
    </rPh>
    <rPh sb="24" eb="26">
      <t>シンセイ</t>
    </rPh>
    <rPh sb="36" eb="38">
      <t>カイゴ</t>
    </rPh>
    <rPh sb="38" eb="40">
      <t>シエン</t>
    </rPh>
    <rPh sb="40" eb="43">
      <t>センモンイン</t>
    </rPh>
    <rPh sb="43" eb="44">
      <t>ショウ</t>
    </rPh>
    <rPh sb="45" eb="47">
      <t>フヨウ</t>
    </rPh>
    <rPh sb="48" eb="49">
      <t>カタ</t>
    </rPh>
    <rPh sb="52" eb="54">
      <t>トウロク</t>
    </rPh>
    <rPh sb="54" eb="56">
      <t>シンセイ</t>
    </rPh>
    <phoneticPr fontId="1"/>
  </si>
  <si>
    <t>すみやかに「介護支援専門員証交付申請」をしてください</t>
    <rPh sb="6" eb="8">
      <t>カイゴ</t>
    </rPh>
    <rPh sb="8" eb="10">
      <t>シエン</t>
    </rPh>
    <rPh sb="10" eb="13">
      <t>センモンイン</t>
    </rPh>
    <rPh sb="13" eb="14">
      <t>ショウ</t>
    </rPh>
    <rPh sb="14" eb="16">
      <t>コウフ</t>
    </rPh>
    <rPh sb="16" eb="18">
      <t>シンセイ</t>
    </rPh>
    <phoneticPr fontId="1"/>
  </si>
  <si>
    <t>修了後５年以内に「介護支援専門員証交付申請」をしてください</t>
    <rPh sb="0" eb="3">
      <t>シュウリョウゴ</t>
    </rPh>
    <rPh sb="4" eb="5">
      <t>ネン</t>
    </rPh>
    <rPh sb="5" eb="7">
      <t>イナイ</t>
    </rPh>
    <rPh sb="9" eb="11">
      <t>カイゴ</t>
    </rPh>
    <rPh sb="11" eb="13">
      <t>シエン</t>
    </rPh>
    <rPh sb="13" eb="16">
      <t>センモンイン</t>
    </rPh>
    <rPh sb="16" eb="18">
      <t>シンセイ</t>
    </rPh>
    <phoneticPr fontId="1"/>
  </si>
  <si>
    <t>実務研修(87時間)を受講してください</t>
    <rPh sb="0" eb="2">
      <t>ジツム</t>
    </rPh>
    <rPh sb="2" eb="4">
      <t>ケンシュウ</t>
    </rPh>
    <rPh sb="7" eb="9">
      <t>ジカン</t>
    </rPh>
    <rPh sb="11" eb="13">
      <t>ジュコウ</t>
    </rPh>
    <phoneticPr fontId="1"/>
  </si>
  <si>
    <t>再研修(54時間)を受講してください</t>
    <rPh sb="0" eb="3">
      <t>サイケンシュウ</t>
    </rPh>
    <rPh sb="6" eb="8">
      <t>ジカン</t>
    </rPh>
    <rPh sb="10" eb="12">
      <t>ジュコウ</t>
    </rPh>
    <phoneticPr fontId="1"/>
  </si>
  <si>
    <t>Ｃ．</t>
    <phoneticPr fontId="1"/>
  </si>
  <si>
    <t>持っている介護支援専門員証の有効期間が満了したため、介護支援専門員証を再び取得したい方</t>
    <rPh sb="0" eb="1">
      <t>モ</t>
    </rPh>
    <rPh sb="5" eb="7">
      <t>カイゴ</t>
    </rPh>
    <rPh sb="7" eb="9">
      <t>シエン</t>
    </rPh>
    <rPh sb="9" eb="12">
      <t>センモンイン</t>
    </rPh>
    <rPh sb="12" eb="13">
      <t>ショウ</t>
    </rPh>
    <rPh sb="14" eb="16">
      <t>ユウコウ</t>
    </rPh>
    <rPh sb="16" eb="18">
      <t>キカン</t>
    </rPh>
    <rPh sb="19" eb="21">
      <t>マンリョウ</t>
    </rPh>
    <rPh sb="26" eb="28">
      <t>カイゴ</t>
    </rPh>
    <rPh sb="28" eb="30">
      <t>シエン</t>
    </rPh>
    <rPh sb="30" eb="33">
      <t>センモンイン</t>
    </rPh>
    <rPh sb="33" eb="34">
      <t>ショウ</t>
    </rPh>
    <rPh sb="35" eb="36">
      <t>フタタ</t>
    </rPh>
    <rPh sb="37" eb="39">
      <t>シュトク</t>
    </rPh>
    <rPh sb="42" eb="43">
      <t>カタ</t>
    </rPh>
    <phoneticPr fontId="1"/>
  </si>
  <si>
    <t>介護支援専門員の登録のみしており、過去に介護支援専門員証を取得したことがない方が、新たに介護支援専門員証を取得する場合</t>
    <rPh sb="0" eb="2">
      <t>カイゴ</t>
    </rPh>
    <rPh sb="2" eb="4">
      <t>シエン</t>
    </rPh>
    <rPh sb="4" eb="7">
      <t>センモンイン</t>
    </rPh>
    <rPh sb="8" eb="10">
      <t>トウロク</t>
    </rPh>
    <rPh sb="17" eb="19">
      <t>カコ</t>
    </rPh>
    <rPh sb="20" eb="22">
      <t>カイゴ</t>
    </rPh>
    <rPh sb="22" eb="24">
      <t>シエン</t>
    </rPh>
    <rPh sb="24" eb="27">
      <t>センモンイン</t>
    </rPh>
    <rPh sb="27" eb="28">
      <t>ショウ</t>
    </rPh>
    <rPh sb="29" eb="31">
      <t>シュトク</t>
    </rPh>
    <rPh sb="38" eb="39">
      <t>カタ</t>
    </rPh>
    <phoneticPr fontId="1"/>
  </si>
  <si>
    <t>※「有効期間が満了した」とは、お持ちの介護支援専門員証が失効したということです。
　この場合、介護支援専門員として勤務するためには、再び介護支援専門員証を取得する必要があります。</t>
    <rPh sb="2" eb="4">
      <t>ユウコウ</t>
    </rPh>
    <rPh sb="4" eb="6">
      <t>キカン</t>
    </rPh>
    <rPh sb="7" eb="9">
      <t>マンリョウ</t>
    </rPh>
    <rPh sb="16" eb="17">
      <t>モ</t>
    </rPh>
    <rPh sb="19" eb="21">
      <t>カイゴ</t>
    </rPh>
    <rPh sb="21" eb="23">
      <t>シエン</t>
    </rPh>
    <rPh sb="23" eb="26">
      <t>センモンイン</t>
    </rPh>
    <rPh sb="26" eb="27">
      <t>ショウ</t>
    </rPh>
    <rPh sb="28" eb="30">
      <t>シッコウ</t>
    </rPh>
    <rPh sb="44" eb="46">
      <t>バアイ</t>
    </rPh>
    <rPh sb="47" eb="49">
      <t>カイゴ</t>
    </rPh>
    <rPh sb="49" eb="51">
      <t>シエン</t>
    </rPh>
    <rPh sb="51" eb="54">
      <t>センモンイン</t>
    </rPh>
    <rPh sb="57" eb="59">
      <t>キンム</t>
    </rPh>
    <rPh sb="66" eb="67">
      <t>フタタ</t>
    </rPh>
    <rPh sb="68" eb="70">
      <t>カイゴ</t>
    </rPh>
    <rPh sb="70" eb="72">
      <t>シエン</t>
    </rPh>
    <rPh sb="72" eb="75">
      <t>センモンイン</t>
    </rPh>
    <rPh sb="75" eb="76">
      <t>ショウ</t>
    </rPh>
    <rPh sb="77" eb="79">
      <t>シュトク</t>
    </rPh>
    <rPh sb="81" eb="83">
      <t>ヒツヨウ</t>
    </rPh>
    <phoneticPr fontId="1"/>
  </si>
  <si>
    <t>介護支援専門員証の有効期間が
（介護支援専門員証が）</t>
    <rPh sb="0" eb="8">
      <t>カイゴシエンセンモンインショウ</t>
    </rPh>
    <rPh sb="9" eb="11">
      <t>ユウコウ</t>
    </rPh>
    <rPh sb="11" eb="13">
      <t>キカン</t>
    </rPh>
    <rPh sb="16" eb="18">
      <t>カイゴ</t>
    </rPh>
    <rPh sb="18" eb="20">
      <t>シエン</t>
    </rPh>
    <rPh sb="20" eb="23">
      <t>センモンイン</t>
    </rPh>
    <rPh sb="23" eb="24">
      <t>ショウ</t>
    </rPh>
    <phoneticPr fontId="1"/>
  </si>
  <si>
    <t>⇒</t>
    <phoneticPr fontId="1"/>
  </si>
  <si>
    <t>介護支援専門員証を更新することができます（Ｄへ進む）</t>
    <rPh sb="0" eb="2">
      <t>カイゴ</t>
    </rPh>
    <rPh sb="2" eb="4">
      <t>シエン</t>
    </rPh>
    <rPh sb="4" eb="7">
      <t>センモンイン</t>
    </rPh>
    <rPh sb="7" eb="8">
      <t>ショウ</t>
    </rPh>
    <rPh sb="9" eb="11">
      <t>コウシン</t>
    </rPh>
    <rPh sb="23" eb="24">
      <t>スス</t>
    </rPh>
    <phoneticPr fontId="1"/>
  </si>
  <si>
    <t>Ｄ．</t>
    <phoneticPr fontId="1"/>
  </si>
  <si>
    <t>持っている介護支援専門員証の有効期間を更新したい方</t>
    <rPh sb="0" eb="1">
      <t>モ</t>
    </rPh>
    <rPh sb="5" eb="13">
      <t>カイゴシエンセンモンインショウ</t>
    </rPh>
    <rPh sb="14" eb="16">
      <t>ユウコウ</t>
    </rPh>
    <rPh sb="16" eb="18">
      <t>キカン</t>
    </rPh>
    <rPh sb="19" eb="21">
      <t>コウシン</t>
    </rPh>
    <rPh sb="24" eb="25">
      <t>カタ</t>
    </rPh>
    <phoneticPr fontId="1"/>
  </si>
  <si>
    <t>持っている介護支援専門員証の有効期間満了日から遡って５年以内に介護支援専門員として１日以上実務に従事したことが</t>
    <rPh sb="0" eb="1">
      <t>モ</t>
    </rPh>
    <rPh sb="5" eb="7">
      <t>カイゴ</t>
    </rPh>
    <rPh sb="7" eb="9">
      <t>シエン</t>
    </rPh>
    <rPh sb="9" eb="12">
      <t>センモンイン</t>
    </rPh>
    <rPh sb="12" eb="13">
      <t>ショウ</t>
    </rPh>
    <rPh sb="14" eb="16">
      <t>ユウコウ</t>
    </rPh>
    <rPh sb="16" eb="18">
      <t>キカン</t>
    </rPh>
    <rPh sb="18" eb="21">
      <t>マンリョウビ</t>
    </rPh>
    <rPh sb="23" eb="24">
      <t>サカノボ</t>
    </rPh>
    <rPh sb="27" eb="28">
      <t>ネン</t>
    </rPh>
    <rPh sb="28" eb="30">
      <t>イナイ</t>
    </rPh>
    <rPh sb="31" eb="33">
      <t>カイゴ</t>
    </rPh>
    <rPh sb="33" eb="35">
      <t>シエン</t>
    </rPh>
    <rPh sb="35" eb="38">
      <t>センモンイン</t>
    </rPh>
    <rPh sb="42" eb="43">
      <t>ニチ</t>
    </rPh>
    <rPh sb="43" eb="45">
      <t>イジョウ</t>
    </rPh>
    <rPh sb="45" eb="47">
      <t>ジツム</t>
    </rPh>
    <rPh sb="48" eb="50">
      <t>ジュウジ</t>
    </rPh>
    <phoneticPr fontId="1"/>
  </si>
  <si>
    <t>ない</t>
    <phoneticPr fontId="1"/>
  </si>
  <si>
    <t>ある（又は現に従事している）</t>
    <rPh sb="3" eb="4">
      <t>マタ</t>
    </rPh>
    <rPh sb="5" eb="6">
      <t>ゲン</t>
    </rPh>
    <rPh sb="7" eb="9">
      <t>ジュウジ</t>
    </rPh>
    <phoneticPr fontId="1"/>
  </si>
  <si>
    <t>満了している（失効している）</t>
    <rPh sb="0" eb="2">
      <t>マンリョウ</t>
    </rPh>
    <rPh sb="7" eb="9">
      <t>シッコウ</t>
    </rPh>
    <phoneticPr fontId="1"/>
  </si>
  <si>
    <t>満了していない（有効である）</t>
    <rPh sb="0" eb="2">
      <t>マンリョウ</t>
    </rPh>
    <rPh sb="8" eb="10">
      <t>ユウコウ</t>
    </rPh>
    <phoneticPr fontId="1"/>
  </si>
  <si>
    <t xml:space="preserve">①
</t>
    <phoneticPr fontId="1"/>
  </si>
  <si>
    <t>②へ進む</t>
    <rPh sb="2" eb="3">
      <t>スス</t>
    </rPh>
    <phoneticPr fontId="1"/>
  </si>
  <si>
    <t>できる</t>
    <phoneticPr fontId="1"/>
  </si>
  <si>
    <t>できない</t>
    <phoneticPr fontId="1"/>
  </si>
  <si>
    <t>持っている介護支援専門員証の有効期間満了日の１年前から有効期間満了日当日までに「介護支援専門員証更新交付申請」をしてください</t>
    <rPh sb="0" eb="1">
      <t>モ</t>
    </rPh>
    <rPh sb="5" eb="13">
      <t>カイゴシエンセンモンインショウ</t>
    </rPh>
    <rPh sb="14" eb="16">
      <t>ユウコウ</t>
    </rPh>
    <rPh sb="16" eb="18">
      <t>キカン</t>
    </rPh>
    <rPh sb="18" eb="21">
      <t>マンリョウビ</t>
    </rPh>
    <rPh sb="23" eb="25">
      <t>ネンマエ</t>
    </rPh>
    <rPh sb="27" eb="29">
      <t>ユウコウ</t>
    </rPh>
    <rPh sb="29" eb="31">
      <t>キカン</t>
    </rPh>
    <rPh sb="31" eb="34">
      <t>マンリョウビ</t>
    </rPh>
    <rPh sb="34" eb="36">
      <t>トウジツ</t>
    </rPh>
    <rPh sb="40" eb="42">
      <t>カイゴ</t>
    </rPh>
    <rPh sb="42" eb="44">
      <t>シエン</t>
    </rPh>
    <rPh sb="44" eb="47">
      <t>センモンイン</t>
    </rPh>
    <rPh sb="47" eb="48">
      <t>ショウ</t>
    </rPh>
    <rPh sb="48" eb="50">
      <t>コウシン</t>
    </rPh>
    <rPh sb="50" eb="52">
      <t>コウフ</t>
    </rPh>
    <rPh sb="52" eb="54">
      <t>シンセイ</t>
    </rPh>
    <phoneticPr fontId="1"/>
  </si>
  <si>
    <t>持っている</t>
    <rPh sb="0" eb="1">
      <t>モ</t>
    </rPh>
    <phoneticPr fontId="1"/>
  </si>
  <si>
    <t>持っていない（又は失効している）</t>
    <rPh sb="0" eb="1">
      <t>モ</t>
    </rPh>
    <rPh sb="7" eb="8">
      <t>マタ</t>
    </rPh>
    <rPh sb="9" eb="11">
      <t>シッコウ</t>
    </rPh>
    <phoneticPr fontId="1"/>
  </si>
  <si>
    <t>ある</t>
    <phoneticPr fontId="1"/>
  </si>
  <si>
    <t>修了後、持っている介護支援専門員証の有効期間満了日の１年前から有効期間満了日当日までに「介護支援専門員証更新交付申請」をしてください</t>
    <rPh sb="0" eb="3">
      <t>シュウリョウゴ</t>
    </rPh>
    <rPh sb="4" eb="5">
      <t>モ</t>
    </rPh>
    <rPh sb="9" eb="17">
      <t>カイゴシエンセンモンインショウ</t>
    </rPh>
    <rPh sb="18" eb="20">
      <t>ユウコウ</t>
    </rPh>
    <rPh sb="20" eb="22">
      <t>キカン</t>
    </rPh>
    <rPh sb="22" eb="25">
      <t>マンリョウビ</t>
    </rPh>
    <rPh sb="27" eb="29">
      <t>ネンマエ</t>
    </rPh>
    <rPh sb="31" eb="33">
      <t>ユウコウ</t>
    </rPh>
    <rPh sb="33" eb="35">
      <t>キカン</t>
    </rPh>
    <rPh sb="35" eb="38">
      <t>マンリョウビ</t>
    </rPh>
    <rPh sb="38" eb="40">
      <t>トウジツ</t>
    </rPh>
    <rPh sb="44" eb="46">
      <t>カイゴ</t>
    </rPh>
    <rPh sb="46" eb="48">
      <t>シエン</t>
    </rPh>
    <rPh sb="48" eb="51">
      <t>センモンイン</t>
    </rPh>
    <rPh sb="51" eb="52">
      <t>ショウ</t>
    </rPh>
    <rPh sb="52" eb="54">
      <t>コウシン</t>
    </rPh>
    <rPh sb="54" eb="56">
      <t>コウフ</t>
    </rPh>
    <rPh sb="56" eb="58">
      <t>シンセイ</t>
    </rPh>
    <phoneticPr fontId="1"/>
  </si>
  <si>
    <t>主任介護支援専門員研修(71時間)を受講してください
※ただし、この研修では介護支援専門員証を更新できません！</t>
    <rPh sb="0" eb="11">
      <t>シュニンカイゴシエンセンモンインケンシュウ</t>
    </rPh>
    <rPh sb="14" eb="16">
      <t>ジカン</t>
    </rPh>
    <rPh sb="18" eb="20">
      <t>ジュコウ</t>
    </rPh>
    <rPh sb="34" eb="36">
      <t>ケンシュウ</t>
    </rPh>
    <rPh sb="38" eb="46">
      <t>カイゴシエンセンモンインショウ</t>
    </rPh>
    <rPh sb="47" eb="49">
      <t>コウシン</t>
    </rPh>
    <phoneticPr fontId="1"/>
  </si>
  <si>
    <t>③へ進む</t>
    <rPh sb="2" eb="3">
      <t>スス</t>
    </rPh>
    <phoneticPr fontId="1"/>
  </si>
  <si>
    <t>④へ進む</t>
    <rPh sb="2" eb="3">
      <t>スス</t>
    </rPh>
    <phoneticPr fontId="1"/>
  </si>
  <si>
    <t>⑤へ進む</t>
    <rPh sb="2" eb="3">
      <t>スス</t>
    </rPh>
    <phoneticPr fontId="1"/>
  </si>
  <si>
    <t>⑥へ進む</t>
    <rPh sb="2" eb="3">
      <t>スス</t>
    </rPh>
    <phoneticPr fontId="1"/>
  </si>
  <si>
    <t>介護支援専門員証を更新するには⑥へ進む</t>
    <rPh sb="0" eb="8">
      <t>カイゴシエンセンモンインショウ</t>
    </rPh>
    <rPh sb="9" eb="11">
      <t>コウシン</t>
    </rPh>
    <rPh sb="17" eb="18">
      <t>スス</t>
    </rPh>
    <phoneticPr fontId="1"/>
  </si>
  <si>
    <t>実務研修</t>
    <rPh sb="0" eb="2">
      <t>ジツム</t>
    </rPh>
    <rPh sb="2" eb="4">
      <t>ケンシュウ</t>
    </rPh>
    <phoneticPr fontId="1"/>
  </si>
  <si>
    <t>再研修</t>
    <rPh sb="0" eb="3">
      <t>サイケンシュウ</t>
    </rPh>
    <phoneticPr fontId="1"/>
  </si>
  <si>
    <t>更新研修(実務未経験者)</t>
    <rPh sb="0" eb="2">
      <t>コウシン</t>
    </rPh>
    <rPh sb="2" eb="4">
      <t>ケンシュウ</t>
    </rPh>
    <rPh sb="5" eb="7">
      <t>ジツム</t>
    </rPh>
    <rPh sb="7" eb="11">
      <t>ミケイケンシャ</t>
    </rPh>
    <phoneticPr fontId="1"/>
  </si>
  <si>
    <t>更新研修(実務経験者)</t>
    <rPh sb="0" eb="2">
      <t>コウシン</t>
    </rPh>
    <rPh sb="2" eb="4">
      <t>ケンシュウ</t>
    </rPh>
    <rPh sb="5" eb="7">
      <t>ジツム</t>
    </rPh>
    <rPh sb="7" eb="10">
      <t>ケイケンシャ</t>
    </rPh>
    <phoneticPr fontId="1"/>
  </si>
  <si>
    <t>更新研修(課程Ⅱ)</t>
    <rPh sb="0" eb="2">
      <t>コウシン</t>
    </rPh>
    <rPh sb="2" eb="4">
      <t>ケンシュウ</t>
    </rPh>
    <rPh sb="5" eb="7">
      <t>カテイ</t>
    </rPh>
    <phoneticPr fontId="1"/>
  </si>
  <si>
    <t>主任介護支援専門員更新研修</t>
    <rPh sb="0" eb="2">
      <t>シュニン</t>
    </rPh>
    <rPh sb="2" eb="4">
      <t>カイゴ</t>
    </rPh>
    <rPh sb="4" eb="6">
      <t>シエン</t>
    </rPh>
    <rPh sb="6" eb="9">
      <t>センモンイン</t>
    </rPh>
    <rPh sb="9" eb="11">
      <t>コウシン</t>
    </rPh>
    <rPh sb="11" eb="13">
      <t>ケンシュウ</t>
    </rPh>
    <phoneticPr fontId="1"/>
  </si>
  <si>
    <t>主任介護支援専門員研修</t>
    <rPh sb="0" eb="2">
      <t>シュニン</t>
    </rPh>
    <rPh sb="2" eb="4">
      <t>カイゴ</t>
    </rPh>
    <rPh sb="4" eb="6">
      <t>シエン</t>
    </rPh>
    <rPh sb="6" eb="9">
      <t>センモンイン</t>
    </rPh>
    <rPh sb="9" eb="11">
      <t>ケンシュウ</t>
    </rPh>
    <phoneticPr fontId="1"/>
  </si>
  <si>
    <t>修了している</t>
    <rPh sb="0" eb="2">
      <t>シュウリョウ</t>
    </rPh>
    <phoneticPr fontId="1"/>
  </si>
  <si>
    <t>修了していない</t>
    <rPh sb="0" eb="2">
      <t>シュウリョウ</t>
    </rPh>
    <phoneticPr fontId="1"/>
  </si>
  <si>
    <t>満了する</t>
    <rPh sb="0" eb="2">
      <t>マンリョウ</t>
    </rPh>
    <phoneticPr fontId="1"/>
  </si>
  <si>
    <t>満了しない（ゆうに１年を超える）</t>
    <rPh sb="0" eb="2">
      <t>マンリョウ</t>
    </rPh>
    <rPh sb="10" eb="11">
      <t>ネン</t>
    </rPh>
    <rPh sb="12" eb="13">
      <t>コ</t>
    </rPh>
    <phoneticPr fontId="1"/>
  </si>
  <si>
    <t>⑥－１－１へ進む</t>
    <rPh sb="6" eb="7">
      <t>スス</t>
    </rPh>
    <phoneticPr fontId="1"/>
  </si>
  <si>
    <t>⑥－２－１へ進む</t>
    <rPh sb="6" eb="7">
      <t>スス</t>
    </rPh>
    <phoneticPr fontId="1"/>
  </si>
  <si>
    <t>⑥－２－２へ進む</t>
    <rPh sb="6" eb="7">
      <t>スス</t>
    </rPh>
    <phoneticPr fontId="1"/>
  </si>
  <si>
    <t>⑥－２－３へ進む</t>
    <rPh sb="6" eb="7">
      <t>スス</t>
    </rPh>
    <phoneticPr fontId="1"/>
  </si>
  <si>
    <t>⑥－１－２へ進む</t>
    <rPh sb="6" eb="7">
      <t>スス</t>
    </rPh>
    <phoneticPr fontId="1"/>
  </si>
  <si>
    <t>更新研修(実務経験者・課程Ⅰ)と更新研修(実務経験者・課程Ⅱ)(合計88時間)を受講してください</t>
    <rPh sb="0" eb="2">
      <t>コウシン</t>
    </rPh>
    <rPh sb="2" eb="4">
      <t>ケンシュウ</t>
    </rPh>
    <rPh sb="5" eb="7">
      <t>ジツム</t>
    </rPh>
    <rPh sb="7" eb="10">
      <t>ケイケンシャ</t>
    </rPh>
    <rPh sb="11" eb="13">
      <t>カテイ</t>
    </rPh>
    <rPh sb="16" eb="18">
      <t>コウシン</t>
    </rPh>
    <rPh sb="18" eb="20">
      <t>ケンシュウ</t>
    </rPh>
    <rPh sb="21" eb="23">
      <t>ジツム</t>
    </rPh>
    <rPh sb="23" eb="26">
      <t>ケイケンシャ</t>
    </rPh>
    <rPh sb="27" eb="29">
      <t>カテイ</t>
    </rPh>
    <rPh sb="32" eb="34">
      <t>ゴウケイ</t>
    </rPh>
    <rPh sb="36" eb="38">
      <t>ジカン</t>
    </rPh>
    <rPh sb="40" eb="42">
      <t>ジュコウ</t>
    </rPh>
    <phoneticPr fontId="1"/>
  </si>
  <si>
    <t>⑥－1－３へ進む</t>
    <rPh sb="6" eb="7">
      <t>スス</t>
    </rPh>
    <phoneticPr fontId="1"/>
  </si>
  <si>
    <t>従事している</t>
    <rPh sb="0" eb="2">
      <t>ジュウジ</t>
    </rPh>
    <phoneticPr fontId="1"/>
  </si>
  <si>
    <t>従事していない</t>
    <rPh sb="0" eb="2">
      <t>ジュウジ</t>
    </rPh>
    <phoneticPr fontId="1"/>
  </si>
  <si>
    <t>現在は手続きできません</t>
    <rPh sb="0" eb="2">
      <t>ゲンザイ</t>
    </rPh>
    <rPh sb="3" eb="5">
      <t>テツヅ</t>
    </rPh>
    <phoneticPr fontId="1"/>
  </si>
  <si>
    <t>更新研修(実務経験者・課程Ⅱ)(32時間)を受講してください</t>
    <rPh sb="0" eb="2">
      <t>コウシン</t>
    </rPh>
    <rPh sb="2" eb="4">
      <t>ケンシュウ</t>
    </rPh>
    <rPh sb="5" eb="7">
      <t>ジツム</t>
    </rPh>
    <rPh sb="7" eb="10">
      <t>ケイケンシャ</t>
    </rPh>
    <rPh sb="11" eb="13">
      <t>カテイ</t>
    </rPh>
    <rPh sb="18" eb="20">
      <t>ジカン</t>
    </rPh>
    <rPh sb="22" eb="24">
      <t>ジュコウ</t>
    </rPh>
    <phoneticPr fontId="1"/>
  </si>
  <si>
    <t xml:space="preserve">②
</t>
    <phoneticPr fontId="1"/>
  </si>
  <si>
    <t>③</t>
    <phoneticPr fontId="1"/>
  </si>
  <si>
    <t>主任介護支援専門員の資格を</t>
    <rPh sb="0" eb="2">
      <t>シュニン</t>
    </rPh>
    <rPh sb="2" eb="4">
      <t>カイゴ</t>
    </rPh>
    <rPh sb="4" eb="6">
      <t>シエン</t>
    </rPh>
    <rPh sb="6" eb="9">
      <t>センモンイン</t>
    </rPh>
    <rPh sb="10" eb="12">
      <t>シカク</t>
    </rPh>
    <phoneticPr fontId="1"/>
  </si>
  <si>
    <t xml:space="preserve">④
</t>
    <phoneticPr fontId="1"/>
  </si>
  <si>
    <t>【現に主任介護支援専門員の資格を持っている方のみ回答】今後、主任介護支援専門員として業務に従事する予定が</t>
    <rPh sb="1" eb="2">
      <t>ゲン</t>
    </rPh>
    <rPh sb="3" eb="5">
      <t>シュニン</t>
    </rPh>
    <rPh sb="5" eb="7">
      <t>カイゴ</t>
    </rPh>
    <rPh sb="7" eb="9">
      <t>シエン</t>
    </rPh>
    <rPh sb="9" eb="12">
      <t>センモンイン</t>
    </rPh>
    <rPh sb="13" eb="15">
      <t>シカク</t>
    </rPh>
    <rPh sb="16" eb="17">
      <t>モ</t>
    </rPh>
    <rPh sb="21" eb="22">
      <t>カタ</t>
    </rPh>
    <rPh sb="24" eb="26">
      <t>カイトウ</t>
    </rPh>
    <rPh sb="27" eb="29">
      <t>コンゴ</t>
    </rPh>
    <rPh sb="30" eb="32">
      <t>シュニン</t>
    </rPh>
    <rPh sb="32" eb="34">
      <t>カイゴ</t>
    </rPh>
    <rPh sb="34" eb="36">
      <t>シエン</t>
    </rPh>
    <rPh sb="36" eb="39">
      <t>センモンイン</t>
    </rPh>
    <rPh sb="42" eb="44">
      <t>ギョウム</t>
    </rPh>
    <rPh sb="45" eb="47">
      <t>ジュウジ</t>
    </rPh>
    <rPh sb="49" eb="51">
      <t>ヨテイ</t>
    </rPh>
    <phoneticPr fontId="1"/>
  </si>
  <si>
    <t xml:space="preserve">⑤
</t>
    <phoneticPr fontId="1"/>
  </si>
  <si>
    <t>【主任介護支援専門員の資格を持っていない（又は失効した）方のみ回答】今後、主任介護支援専門員として業務に従事する予定が</t>
    <rPh sb="1" eb="3">
      <t>シュニン</t>
    </rPh>
    <rPh sb="3" eb="5">
      <t>カイゴ</t>
    </rPh>
    <rPh sb="5" eb="7">
      <t>シエン</t>
    </rPh>
    <rPh sb="7" eb="10">
      <t>センモンイン</t>
    </rPh>
    <rPh sb="11" eb="13">
      <t>シカク</t>
    </rPh>
    <rPh sb="14" eb="15">
      <t>モ</t>
    </rPh>
    <rPh sb="21" eb="22">
      <t>マタ</t>
    </rPh>
    <rPh sb="23" eb="25">
      <t>シッコウ</t>
    </rPh>
    <rPh sb="28" eb="29">
      <t>カタ</t>
    </rPh>
    <rPh sb="31" eb="33">
      <t>カイトウ</t>
    </rPh>
    <rPh sb="34" eb="36">
      <t>コンゴ</t>
    </rPh>
    <rPh sb="37" eb="39">
      <t>シュニン</t>
    </rPh>
    <rPh sb="39" eb="41">
      <t>カイゴ</t>
    </rPh>
    <rPh sb="41" eb="43">
      <t>シエン</t>
    </rPh>
    <rPh sb="43" eb="46">
      <t>センモンイン</t>
    </rPh>
    <rPh sb="49" eb="51">
      <t>ギョウム</t>
    </rPh>
    <rPh sb="52" eb="54">
      <t>ジュウジ</t>
    </rPh>
    <rPh sb="56" eb="58">
      <t>ヨテイ</t>
    </rPh>
    <phoneticPr fontId="1"/>
  </si>
  <si>
    <t>前回、介護支援専門員の資格取得又は更新のために修了した研修の種類は</t>
    <rPh sb="0" eb="2">
      <t>ゼンカイ</t>
    </rPh>
    <rPh sb="3" eb="5">
      <t>カイゴ</t>
    </rPh>
    <rPh sb="5" eb="7">
      <t>シエン</t>
    </rPh>
    <rPh sb="7" eb="10">
      <t>センモンイン</t>
    </rPh>
    <rPh sb="11" eb="13">
      <t>シカク</t>
    </rPh>
    <rPh sb="13" eb="15">
      <t>シュトク</t>
    </rPh>
    <rPh sb="15" eb="16">
      <t>マタ</t>
    </rPh>
    <rPh sb="17" eb="19">
      <t>コウシン</t>
    </rPh>
    <rPh sb="23" eb="25">
      <t>シュウリョウ</t>
    </rPh>
    <rPh sb="27" eb="29">
      <t>ケンシュウ</t>
    </rPh>
    <rPh sb="30" eb="32">
      <t>シュルイ</t>
    </rPh>
    <phoneticPr fontId="1"/>
  </si>
  <si>
    <t xml:space="preserve">⑥
</t>
    <phoneticPr fontId="1"/>
  </si>
  <si>
    <t>持っている介護支援専門員証の有効期間満了日から遡って５年以内に、専門研修課程Ⅰを</t>
    <rPh sb="0" eb="1">
      <t>モ</t>
    </rPh>
    <rPh sb="5" eb="7">
      <t>カイゴ</t>
    </rPh>
    <rPh sb="7" eb="9">
      <t>シエン</t>
    </rPh>
    <rPh sb="9" eb="12">
      <t>センモンイン</t>
    </rPh>
    <rPh sb="12" eb="13">
      <t>ショウ</t>
    </rPh>
    <rPh sb="14" eb="16">
      <t>ユウコウ</t>
    </rPh>
    <rPh sb="16" eb="18">
      <t>キカン</t>
    </rPh>
    <rPh sb="18" eb="21">
      <t>マンリョウビ</t>
    </rPh>
    <rPh sb="23" eb="24">
      <t>サカノボ</t>
    </rPh>
    <rPh sb="27" eb="28">
      <t>ネン</t>
    </rPh>
    <rPh sb="28" eb="30">
      <t>イナイ</t>
    </rPh>
    <rPh sb="32" eb="34">
      <t>センモン</t>
    </rPh>
    <rPh sb="34" eb="36">
      <t>ケンシュウ</t>
    </rPh>
    <rPh sb="36" eb="38">
      <t>カテイ</t>
    </rPh>
    <phoneticPr fontId="1"/>
  </si>
  <si>
    <t xml:space="preserve">⑥－１－１
</t>
    <phoneticPr fontId="1"/>
  </si>
  <si>
    <t>持っている介護支援専門員証の有効期間が概ね１年以内に</t>
    <rPh sb="0" eb="1">
      <t>モ</t>
    </rPh>
    <rPh sb="5" eb="7">
      <t>カイゴ</t>
    </rPh>
    <rPh sb="7" eb="9">
      <t>シエン</t>
    </rPh>
    <rPh sb="9" eb="12">
      <t>センモンイン</t>
    </rPh>
    <rPh sb="12" eb="13">
      <t>ショウ</t>
    </rPh>
    <rPh sb="14" eb="16">
      <t>ユウコウ</t>
    </rPh>
    <rPh sb="16" eb="18">
      <t>キカン</t>
    </rPh>
    <rPh sb="19" eb="20">
      <t>オオム</t>
    </rPh>
    <rPh sb="22" eb="23">
      <t>ネン</t>
    </rPh>
    <rPh sb="23" eb="25">
      <t>イナイ</t>
    </rPh>
    <phoneticPr fontId="1"/>
  </si>
  <si>
    <t xml:space="preserve">⑥－１－２
</t>
    <phoneticPr fontId="1"/>
  </si>
  <si>
    <t>⑥－１－３</t>
    <phoneticPr fontId="1"/>
  </si>
  <si>
    <t>現に介護支援専門員として実務に</t>
    <rPh sb="0" eb="1">
      <t>ゲン</t>
    </rPh>
    <rPh sb="2" eb="4">
      <t>カイゴ</t>
    </rPh>
    <rPh sb="4" eb="6">
      <t>シエン</t>
    </rPh>
    <rPh sb="6" eb="9">
      <t>センモンイン</t>
    </rPh>
    <rPh sb="12" eb="14">
      <t>ジツム</t>
    </rPh>
    <phoneticPr fontId="1"/>
  </si>
  <si>
    <t>持っている介護支援専門員証の有効期間満了日から遡って５年以内に、専門研修課程Ⅱを</t>
    <rPh sb="0" eb="1">
      <t>モ</t>
    </rPh>
    <rPh sb="5" eb="7">
      <t>カイゴ</t>
    </rPh>
    <rPh sb="7" eb="9">
      <t>シエン</t>
    </rPh>
    <rPh sb="9" eb="12">
      <t>センモンイン</t>
    </rPh>
    <rPh sb="12" eb="13">
      <t>ショウ</t>
    </rPh>
    <rPh sb="14" eb="16">
      <t>ユウコウ</t>
    </rPh>
    <rPh sb="16" eb="18">
      <t>キカン</t>
    </rPh>
    <rPh sb="18" eb="21">
      <t>マンリョウビ</t>
    </rPh>
    <rPh sb="23" eb="24">
      <t>サカノボ</t>
    </rPh>
    <rPh sb="27" eb="28">
      <t>ネン</t>
    </rPh>
    <rPh sb="28" eb="30">
      <t>イナイ</t>
    </rPh>
    <rPh sb="32" eb="34">
      <t>センモン</t>
    </rPh>
    <rPh sb="34" eb="36">
      <t>ケンシュウ</t>
    </rPh>
    <rPh sb="36" eb="38">
      <t>カテイ</t>
    </rPh>
    <phoneticPr fontId="1"/>
  </si>
  <si>
    <t xml:space="preserve">⑥－２－１
</t>
    <phoneticPr fontId="1"/>
  </si>
  <si>
    <t xml:space="preserve">⑥－２－２
</t>
    <phoneticPr fontId="1"/>
  </si>
  <si>
    <t>⑥－２－３</t>
    <phoneticPr fontId="1"/>
  </si>
  <si>
    <t>介護支援専門員として担当した事例について、継続した３か月分の支援経過記録を提出することが</t>
    <rPh sb="0" eb="2">
      <t>カイゴ</t>
    </rPh>
    <rPh sb="2" eb="4">
      <t>シエン</t>
    </rPh>
    <rPh sb="4" eb="7">
      <t>センモンイン</t>
    </rPh>
    <rPh sb="10" eb="12">
      <t>タントウ</t>
    </rPh>
    <rPh sb="14" eb="16">
      <t>ジレイ</t>
    </rPh>
    <rPh sb="21" eb="23">
      <t>ケイゾク</t>
    </rPh>
    <rPh sb="27" eb="28">
      <t>ツキ</t>
    </rPh>
    <rPh sb="28" eb="29">
      <t>ブン</t>
    </rPh>
    <rPh sb="30" eb="32">
      <t>シエン</t>
    </rPh>
    <rPh sb="32" eb="34">
      <t>ケイカ</t>
    </rPh>
    <rPh sb="34" eb="36">
      <t>キロク</t>
    </rPh>
    <rPh sb="37" eb="39">
      <t>テイシュツ</t>
    </rPh>
    <phoneticPr fontId="1"/>
  </si>
  <si>
    <t>主任介護支援専門員資格の有効期間満了日までのおおよそ２年以内に、主任介護支援専門員更新研修(47時間)を受講してください</t>
    <rPh sb="0" eb="2">
      <t>シュニン</t>
    </rPh>
    <rPh sb="2" eb="4">
      <t>カイゴ</t>
    </rPh>
    <rPh sb="4" eb="6">
      <t>シエン</t>
    </rPh>
    <rPh sb="6" eb="9">
      <t>センモンイン</t>
    </rPh>
    <rPh sb="9" eb="11">
      <t>シカク</t>
    </rPh>
    <rPh sb="12" eb="14">
      <t>ユウコウ</t>
    </rPh>
    <rPh sb="14" eb="16">
      <t>キカン</t>
    </rPh>
    <rPh sb="16" eb="18">
      <t>マンリョウ</t>
    </rPh>
    <rPh sb="18" eb="19">
      <t>ヒ</t>
    </rPh>
    <rPh sb="27" eb="28">
      <t>ネン</t>
    </rPh>
    <rPh sb="28" eb="30">
      <t>イナイ</t>
    </rPh>
    <rPh sb="32" eb="45">
      <t>シュニンカイゴシエンセンモンインコウシンケンシュウ</t>
    </rPh>
    <rPh sb="48" eb="50">
      <t>ジカン</t>
    </rPh>
    <rPh sb="52" eb="54">
      <t>ジュコウ</t>
    </rPh>
    <phoneticPr fontId="1"/>
  </si>
  <si>
    <t>持っている介護支援専門員証の有効期間満了日までのおおよそ１年以内に、更新研修(実務未経験者)を受講してください</t>
    <rPh sb="0" eb="1">
      <t>モ</t>
    </rPh>
    <rPh sb="5" eb="7">
      <t>カイゴ</t>
    </rPh>
    <rPh sb="7" eb="9">
      <t>シエン</t>
    </rPh>
    <rPh sb="9" eb="12">
      <t>センモンイン</t>
    </rPh>
    <rPh sb="12" eb="13">
      <t>ショウ</t>
    </rPh>
    <rPh sb="14" eb="16">
      <t>ユウコウ</t>
    </rPh>
    <rPh sb="16" eb="18">
      <t>キカン</t>
    </rPh>
    <rPh sb="18" eb="20">
      <t>マンリョウ</t>
    </rPh>
    <rPh sb="20" eb="21">
      <t>ヒ</t>
    </rPh>
    <rPh sb="29" eb="30">
      <t>ネン</t>
    </rPh>
    <rPh sb="30" eb="32">
      <t>イナイ</t>
    </rPh>
    <rPh sb="34" eb="36">
      <t>コウシン</t>
    </rPh>
    <rPh sb="36" eb="38">
      <t>ケンシュウ</t>
    </rPh>
    <rPh sb="39" eb="41">
      <t>ジツム</t>
    </rPh>
    <rPh sb="41" eb="45">
      <t>ミケイケンシャ</t>
    </rPh>
    <rPh sb="47" eb="49">
      <t>ジュコウ</t>
    </rPh>
    <phoneticPr fontId="1"/>
  </si>
  <si>
    <t>持っている介護支援専門員証の有効期間満了日までおおよそ１年以内になったら、更新研修(実務経験者・課程Ⅰ)と更新研修(実務経験者・課程Ⅱ)(合計88時間)を受講してください</t>
    <rPh sb="0" eb="1">
      <t>モ</t>
    </rPh>
    <rPh sb="5" eb="7">
      <t>カイゴ</t>
    </rPh>
    <rPh sb="7" eb="9">
      <t>シエン</t>
    </rPh>
    <rPh sb="9" eb="12">
      <t>センモンイン</t>
    </rPh>
    <rPh sb="12" eb="13">
      <t>ショウ</t>
    </rPh>
    <rPh sb="14" eb="16">
      <t>ユウコウ</t>
    </rPh>
    <rPh sb="16" eb="18">
      <t>キカン</t>
    </rPh>
    <rPh sb="18" eb="20">
      <t>マンリョウ</t>
    </rPh>
    <rPh sb="20" eb="21">
      <t>ビ</t>
    </rPh>
    <rPh sb="28" eb="29">
      <t>ネン</t>
    </rPh>
    <rPh sb="29" eb="31">
      <t>イナイ</t>
    </rPh>
    <phoneticPr fontId="1"/>
  </si>
  <si>
    <t>⑥－１－４</t>
    <phoneticPr fontId="1"/>
  </si>
  <si>
    <t>⑥－１－４へ進む</t>
    <rPh sb="6" eb="7">
      <t>スス</t>
    </rPh>
    <phoneticPr fontId="1"/>
  </si>
  <si>
    <t>介護支援専門員として実務に従事した期間が</t>
    <rPh sb="0" eb="2">
      <t>カイゴ</t>
    </rPh>
    <rPh sb="2" eb="4">
      <t>シエン</t>
    </rPh>
    <rPh sb="4" eb="7">
      <t>センモンイン</t>
    </rPh>
    <rPh sb="10" eb="12">
      <t>ジツム</t>
    </rPh>
    <rPh sb="13" eb="15">
      <t>ジュウジ</t>
    </rPh>
    <rPh sb="17" eb="19">
      <t>キカン</t>
    </rPh>
    <phoneticPr fontId="1"/>
  </si>
  <si>
    <t>⇒</t>
    <phoneticPr fontId="1"/>
  </si>
  <si>
    <t>６か月以上３年未満である</t>
    <rPh sb="2" eb="3">
      <t>ツキ</t>
    </rPh>
    <rPh sb="3" eb="5">
      <t>イジョウ</t>
    </rPh>
    <rPh sb="6" eb="7">
      <t>ネン</t>
    </rPh>
    <rPh sb="7" eb="9">
      <t>ミマン</t>
    </rPh>
    <phoneticPr fontId="1"/>
  </si>
  <si>
    <t>専門研修課程Ⅰ及びⅡ</t>
    <rPh sb="0" eb="7">
      <t>センモンケンシュウカテイイチ</t>
    </rPh>
    <rPh sb="7" eb="8">
      <t>オヨ</t>
    </rPh>
    <phoneticPr fontId="1"/>
  </si>
  <si>
    <t>専門研修課程Ⅰのみ受講してください（専門研修課程Ⅱはまだ受講できません）。</t>
    <rPh sb="0" eb="7">
      <t>センモンケンシュウカテイイチ</t>
    </rPh>
    <rPh sb="9" eb="11">
      <t>ジュコウ</t>
    </rPh>
    <rPh sb="18" eb="20">
      <t>センモン</t>
    </rPh>
    <rPh sb="20" eb="22">
      <t>ケンシュウ</t>
    </rPh>
    <rPh sb="22" eb="24">
      <t>カテイ</t>
    </rPh>
    <rPh sb="28" eb="30">
      <t>ジュコウ</t>
    </rPh>
    <phoneticPr fontId="1"/>
  </si>
  <si>
    <t>６か月未満である</t>
    <rPh sb="2" eb="3">
      <t>ツキ</t>
    </rPh>
    <rPh sb="3" eb="5">
      <t>ミマン</t>
    </rPh>
    <phoneticPr fontId="1"/>
  </si>
  <si>
    <t>現在は手続きできません</t>
    <rPh sb="0" eb="2">
      <t>ゲンザイ</t>
    </rPh>
    <rPh sb="3" eb="5">
      <t>テツヅ</t>
    </rPh>
    <phoneticPr fontId="1"/>
  </si>
  <si>
    <t>３年以上である</t>
    <rPh sb="1" eb="2">
      <t>ネン</t>
    </rPh>
    <rPh sb="2" eb="4">
      <t>イジョウ</t>
    </rPh>
    <phoneticPr fontId="1"/>
  </si>
  <si>
    <t>専門研修課程Ⅰ(56時間)と専門研修課程Ⅱ(32時間)を受講してください。</t>
    <rPh sb="0" eb="7">
      <t>センモンケンシュウカテイイチ</t>
    </rPh>
    <rPh sb="10" eb="12">
      <t>ジカン</t>
    </rPh>
    <rPh sb="14" eb="16">
      <t>センモン</t>
    </rPh>
    <rPh sb="16" eb="18">
      <t>ケンシュウ</t>
    </rPh>
    <rPh sb="18" eb="20">
      <t>カテイ</t>
    </rPh>
    <rPh sb="24" eb="26">
      <t>ジカン</t>
    </rPh>
    <rPh sb="28" eb="30">
      <t>ジュコウ</t>
    </rPh>
    <phoneticPr fontId="1"/>
  </si>
  <si>
    <t>⑥－２－４</t>
    <phoneticPr fontId="1"/>
  </si>
  <si>
    <t>⑥－２－４へ進む</t>
    <rPh sb="6" eb="7">
      <t>スス</t>
    </rPh>
    <phoneticPr fontId="1"/>
  </si>
  <si>
    <t>３年未満である</t>
    <rPh sb="1" eb="2">
      <t>ネン</t>
    </rPh>
    <rPh sb="2" eb="4">
      <t>ミマン</t>
    </rPh>
    <phoneticPr fontId="1"/>
  </si>
  <si>
    <t>次のⅰ)かⅱ)のいずれかを受講してください。
ⅰ)介護支援専門員として従事した期間が６か月以上になったら、専門研修課程Ⅰ(56時間)を受講する。
ⅱ)持っている介護支援専門員証の有効期間満了日までおおよそ１年以内になったら、更新研修(実務経験者・課程Ⅰ）と更新研修(実務経験者・課程Ⅱ)(合計88時間)を受講する。</t>
    <rPh sb="0" eb="1">
      <t>ツギ</t>
    </rPh>
    <rPh sb="13" eb="15">
      <t>ジュコウ</t>
    </rPh>
    <rPh sb="25" eb="27">
      <t>カイゴ</t>
    </rPh>
    <rPh sb="27" eb="29">
      <t>シエン</t>
    </rPh>
    <rPh sb="29" eb="32">
      <t>センモンイン</t>
    </rPh>
    <rPh sb="35" eb="37">
      <t>ジュウジ</t>
    </rPh>
    <rPh sb="39" eb="41">
      <t>キカン</t>
    </rPh>
    <rPh sb="44" eb="45">
      <t>ツキ</t>
    </rPh>
    <rPh sb="45" eb="47">
      <t>イジョウ</t>
    </rPh>
    <rPh sb="53" eb="60">
      <t>センモンケンシュウカテイイチ</t>
    </rPh>
    <rPh sb="63" eb="65">
      <t>ジカン</t>
    </rPh>
    <rPh sb="67" eb="69">
      <t>ジュコウ</t>
    </rPh>
    <rPh sb="75" eb="76">
      <t>モ</t>
    </rPh>
    <rPh sb="80" eb="88">
      <t>カイゴシエンセンモンインショウ</t>
    </rPh>
    <rPh sb="89" eb="91">
      <t>ユウコウ</t>
    </rPh>
    <rPh sb="91" eb="93">
      <t>キカン</t>
    </rPh>
    <rPh sb="93" eb="95">
      <t>マンリョウ</t>
    </rPh>
    <rPh sb="95" eb="96">
      <t>ヒ</t>
    </rPh>
    <rPh sb="103" eb="104">
      <t>ネン</t>
    </rPh>
    <rPh sb="104" eb="106">
      <t>イナイ</t>
    </rPh>
    <rPh sb="112" eb="114">
      <t>コウシン</t>
    </rPh>
    <rPh sb="114" eb="116">
      <t>ケンシュウ</t>
    </rPh>
    <rPh sb="117" eb="119">
      <t>ジツム</t>
    </rPh>
    <rPh sb="119" eb="122">
      <t>ケイケンシャ</t>
    </rPh>
    <rPh sb="123" eb="125">
      <t>カテイ</t>
    </rPh>
    <rPh sb="128" eb="130">
      <t>コウシン</t>
    </rPh>
    <rPh sb="130" eb="132">
      <t>ケンシュウ</t>
    </rPh>
    <rPh sb="133" eb="138">
      <t>ジツムケイケンシャ</t>
    </rPh>
    <rPh sb="139" eb="141">
      <t>カテイ</t>
    </rPh>
    <rPh sb="144" eb="146">
      <t>ゴウケイ</t>
    </rPh>
    <rPh sb="148" eb="150">
      <t>ジカン</t>
    </rPh>
    <rPh sb="152" eb="154">
      <t>ジュコウ</t>
    </rPh>
    <phoneticPr fontId="1"/>
  </si>
  <si>
    <t>次のⅰ)かⅱ)のいずれかを受講してください。
ⅰ)介護支援専門員として従事した期間が３年以上になったら、専門研修課程Ⅱ(32時間)を受講する。
ⅱ)持っている介護支援専門員証の有効期間満了日までおおよそ１年以内になったら、更新研修(実務経験者・課程Ⅱ)(32時間)を受講する。</t>
    <rPh sb="0" eb="1">
      <t>ツギ</t>
    </rPh>
    <rPh sb="13" eb="15">
      <t>ジュコウ</t>
    </rPh>
    <rPh sb="25" eb="27">
      <t>カイゴ</t>
    </rPh>
    <rPh sb="27" eb="29">
      <t>シエン</t>
    </rPh>
    <rPh sb="29" eb="32">
      <t>センモンイン</t>
    </rPh>
    <rPh sb="35" eb="37">
      <t>ジュウジ</t>
    </rPh>
    <rPh sb="39" eb="41">
      <t>キカン</t>
    </rPh>
    <rPh sb="43" eb="44">
      <t>ネン</t>
    </rPh>
    <rPh sb="44" eb="46">
      <t>イジョウ</t>
    </rPh>
    <rPh sb="66" eb="68">
      <t>ジュコウ</t>
    </rPh>
    <rPh sb="74" eb="75">
      <t>モ</t>
    </rPh>
    <rPh sb="79" eb="87">
      <t>カイゴシエンセンモンインショウ</t>
    </rPh>
    <rPh sb="88" eb="90">
      <t>ユウコウ</t>
    </rPh>
    <rPh sb="90" eb="92">
      <t>キカン</t>
    </rPh>
    <rPh sb="92" eb="94">
      <t>マンリョウ</t>
    </rPh>
    <rPh sb="94" eb="95">
      <t>ヒ</t>
    </rPh>
    <rPh sb="102" eb="103">
      <t>ネン</t>
    </rPh>
    <rPh sb="103" eb="105">
      <t>イナイ</t>
    </rPh>
    <rPh sb="111" eb="113">
      <t>コウシン</t>
    </rPh>
    <rPh sb="113" eb="115">
      <t>ケンシュウ</t>
    </rPh>
    <rPh sb="116" eb="121">
      <t>ジツムケイケンシャ</t>
    </rPh>
    <rPh sb="122" eb="124">
      <t>カテイ</t>
    </rPh>
    <rPh sb="129" eb="131">
      <t>ジカン</t>
    </rPh>
    <rPh sb="133" eb="135">
      <t>ジュコウ</t>
    </rPh>
    <phoneticPr fontId="1"/>
  </si>
  <si>
    <t>専門研修課程Ⅱ(32時間)を受講してください。</t>
    <rPh sb="0" eb="7">
      <t>センモンケンシュウカテイニ</t>
    </rPh>
    <rPh sb="10" eb="12">
      <t>ジカン</t>
    </rPh>
    <rPh sb="14" eb="16">
      <t>ジュコウ</t>
    </rPh>
    <phoneticPr fontId="1"/>
  </si>
  <si>
    <t>※過去に介護支援専門員の資格を取得したことがない方のみが対象です。
　有効期間が満了したため再び介護支援専門員証を取得したい方や、　介護支援専門員の登録をした後５年を経過した方は対象外です。</t>
    <rPh sb="1" eb="3">
      <t>カコ</t>
    </rPh>
    <rPh sb="4" eb="6">
      <t>カイゴ</t>
    </rPh>
    <rPh sb="6" eb="8">
      <t>シエン</t>
    </rPh>
    <rPh sb="8" eb="11">
      <t>センモンイン</t>
    </rPh>
    <rPh sb="12" eb="14">
      <t>シカク</t>
    </rPh>
    <rPh sb="15" eb="17">
      <t>シュトク</t>
    </rPh>
    <rPh sb="24" eb="25">
      <t>カタ</t>
    </rPh>
    <rPh sb="28" eb="30">
      <t>タイショウ</t>
    </rPh>
    <rPh sb="35" eb="37">
      <t>ユウコウ</t>
    </rPh>
    <rPh sb="37" eb="39">
      <t>キカン</t>
    </rPh>
    <rPh sb="40" eb="42">
      <t>マンリョウ</t>
    </rPh>
    <rPh sb="46" eb="47">
      <t>フタタ</t>
    </rPh>
    <rPh sb="48" eb="50">
      <t>カイゴ</t>
    </rPh>
    <rPh sb="50" eb="52">
      <t>シエン</t>
    </rPh>
    <rPh sb="52" eb="55">
      <t>センモンイン</t>
    </rPh>
    <rPh sb="55" eb="56">
      <t>ショウ</t>
    </rPh>
    <rPh sb="57" eb="59">
      <t>シュトク</t>
    </rPh>
    <rPh sb="62" eb="63">
      <t>カタ</t>
    </rPh>
    <rPh sb="66" eb="68">
      <t>カイゴ</t>
    </rPh>
    <rPh sb="68" eb="70">
      <t>シエン</t>
    </rPh>
    <rPh sb="70" eb="73">
      <t>センモンイン</t>
    </rPh>
    <rPh sb="74" eb="76">
      <t>トウロク</t>
    </rPh>
    <rPh sb="79" eb="80">
      <t>アト</t>
    </rPh>
    <rPh sb="81" eb="82">
      <t>ネン</t>
    </rPh>
    <rPh sb="83" eb="85">
      <t>ケイカ</t>
    </rPh>
    <rPh sb="87" eb="88">
      <t>カタ</t>
    </rPh>
    <rPh sb="89" eb="91">
      <t>タイショウ</t>
    </rPh>
    <rPh sb="91" eb="92">
      <t>ガイ</t>
    </rPh>
    <phoneticPr fontId="1"/>
  </si>
  <si>
    <t>【確認方法】</t>
    <rPh sb="1" eb="5">
      <t>カクニンホウホウ</t>
    </rPh>
    <phoneticPr fontId="1"/>
  </si>
  <si>
    <t>手順１：次のＡからＤのうち、該当する項目を選ぶ。</t>
    <rPh sb="0" eb="2">
      <t>テジュン</t>
    </rPh>
    <rPh sb="4" eb="5">
      <t>ツギ</t>
    </rPh>
    <rPh sb="14" eb="16">
      <t>ガイトウ</t>
    </rPh>
    <rPh sb="18" eb="20">
      <t>コウモク</t>
    </rPh>
    <rPh sb="21" eb="22">
      <t>エラ</t>
    </rPh>
    <phoneticPr fontId="1"/>
  </si>
  <si>
    <t>手順２：各項目において、質問に対する回答を黄色いセルのプルダウンから選択する。</t>
    <rPh sb="0" eb="2">
      <t>テジュン</t>
    </rPh>
    <rPh sb="4" eb="7">
      <t>カクコウモク</t>
    </rPh>
    <rPh sb="12" eb="14">
      <t>シツモン</t>
    </rPh>
    <rPh sb="15" eb="16">
      <t>タイ</t>
    </rPh>
    <rPh sb="18" eb="20">
      <t>カイトウ</t>
    </rPh>
    <rPh sb="21" eb="23">
      <t>キイロ</t>
    </rPh>
    <rPh sb="34" eb="36">
      <t>センタク</t>
    </rPh>
    <phoneticPr fontId="1"/>
  </si>
  <si>
    <t>手順３：薄緑色のセルに表示された手続き内容をよくご確認ください。</t>
    <rPh sb="0" eb="2">
      <t>テジュン</t>
    </rPh>
    <rPh sb="4" eb="6">
      <t>ウスミドリ</t>
    </rPh>
    <rPh sb="6" eb="7">
      <t>イロ</t>
    </rPh>
    <rPh sb="11" eb="13">
      <t>ヒョウジ</t>
    </rPh>
    <rPh sb="16" eb="18">
      <t>テツヅ</t>
    </rPh>
    <rPh sb="19" eb="21">
      <t>ナイヨウ</t>
    </rPh>
    <rPh sb="25" eb="27">
      <t>カクニン</t>
    </rPh>
    <phoneticPr fontId="1"/>
  </si>
  <si>
    <t>プルダウンからの選択を誤ると、誤った手続き内容が表示されますのでご注意ください。</t>
    <rPh sb="8" eb="10">
      <t>センタク</t>
    </rPh>
    <rPh sb="11" eb="12">
      <t>アヤマ</t>
    </rPh>
    <rPh sb="15" eb="16">
      <t>アヤマ</t>
    </rPh>
    <rPh sb="18" eb="20">
      <t>テツヅ</t>
    </rPh>
    <rPh sb="21" eb="23">
      <t>ナイヨウ</t>
    </rPh>
    <rPh sb="24" eb="26">
      <t>ヒョウジ</t>
    </rPh>
    <rPh sb="33" eb="35">
      <t>チュウイ</t>
    </rPh>
    <phoneticPr fontId="1"/>
  </si>
  <si>
    <t>専門研修課程Ⅰ</t>
    <rPh sb="0" eb="7">
      <t>センモンケンシュウカテイイチ</t>
    </rPh>
    <phoneticPr fontId="1"/>
  </si>
  <si>
    <t>専門研修課程Ⅱ</t>
    <rPh sb="0" eb="4">
      <t>センモンケンシュウ</t>
    </rPh>
    <rPh sb="4" eb="6">
      <t>カテイ</t>
    </rPh>
    <phoneticPr fontId="1"/>
  </si>
  <si>
    <t>持っている介護支援専門員証の有効期間満了日までおおよそ１年以内になったら、更新研修(実務経験者・課程Ⅱ)(32時間)を受講してください</t>
    <rPh sb="0" eb="1">
      <t>モ</t>
    </rPh>
    <rPh sb="5" eb="7">
      <t>カイゴ</t>
    </rPh>
    <rPh sb="7" eb="9">
      <t>シエン</t>
    </rPh>
    <rPh sb="9" eb="12">
      <t>センモンイン</t>
    </rPh>
    <rPh sb="12" eb="13">
      <t>ショウ</t>
    </rPh>
    <rPh sb="14" eb="16">
      <t>ユウコウ</t>
    </rPh>
    <rPh sb="16" eb="18">
      <t>キカン</t>
    </rPh>
    <rPh sb="18" eb="20">
      <t>マンリョウ</t>
    </rPh>
    <rPh sb="20" eb="21">
      <t>ビ</t>
    </rPh>
    <rPh sb="28" eb="29">
      <t>ネン</t>
    </rPh>
    <rPh sb="29" eb="3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</si>
</sst>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
    <border>
      <left/>
      <right/>
      <top/>
      <bottom/>
      <diagonal/>
    </border>
    <border>
      <left style="medium">
        <color theme="1"/>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lignment vertical="center"/>
    </xf>
    <xf numFmtId="0" fontId="5" fillId="0" borderId="0" xfId="0" applyFont="1">
      <alignment vertical="center"/>
    </xf>
    <xf numFmtId="0" fontId="0" fillId="0" borderId="0" xfId="0" applyAlignment="1">
      <alignment horizontal="center" vertical="center" wrapText="1"/>
    </xf>
    <xf numFmtId="0" fontId="6"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4" fillId="3" borderId="0" xfId="0" applyFont="1" applyFill="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7" fillId="0" borderId="0" xfId="1" applyAlignme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wrapText="1"/>
    </xf>
    <xf numFmtId="0" fontId="10" fillId="0" borderId="0" xfId="0" applyFont="1">
      <alignment vertical="center"/>
    </xf>
    <xf numFmtId="0" fontId="11" fillId="0" borderId="0" xfId="0" applyFont="1">
      <alignment vertical="center"/>
    </xf>
    <xf numFmtId="0" fontId="5" fillId="2" borderId="1"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7" fillId="0" borderId="0" xfId="1"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0" xfId="0" applyFont="1" applyAlignment="1">
      <alignment horizontal="left" vertical="center"/>
    </xf>
    <xf numFmtId="0" fontId="2" fillId="0" borderId="0" xfId="0" applyFont="1" applyAlignment="1">
      <alignment vertical="center" wrapText="1"/>
    </xf>
    <xf numFmtId="0" fontId="2" fillId="0" borderId="0" xfId="0" applyFont="1">
      <alignment vertical="center"/>
    </xf>
    <xf numFmtId="0" fontId="0" fillId="0" borderId="0" xfId="0" applyAlignment="1">
      <alignment horizontal="left" vertical="center"/>
    </xf>
  </cellXfs>
  <cellStyles count="2">
    <cellStyle name="ハイパーリンク" xfId="1" builtinId="8"/>
    <cellStyle name="標準" xfId="0" builtinId="0"/>
  </cellStyles>
  <dxfs count="3">
    <dxf>
      <font>
        <color theme="9" tint="0.79998168889431442"/>
      </font>
    </dxf>
    <dxf>
      <font>
        <color theme="0"/>
      </font>
    </dxf>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tabSelected="1" view="pageBreakPreview" topLeftCell="A7" zoomScaleNormal="100" zoomScaleSheetLayoutView="100" workbookViewId="0">
      <selection activeCell="G27" sqref="G27"/>
    </sheetView>
  </sheetViews>
  <sheetFormatPr defaultRowHeight="18.75" x14ac:dyDescent="0.4"/>
  <cols>
    <col min="1" max="1" width="4.625" customWidth="1"/>
    <col min="2" max="2" width="6.875" customWidth="1"/>
    <col min="5" max="5" width="14.75" customWidth="1"/>
    <col min="6" max="6" width="3.75" customWidth="1"/>
    <col min="7" max="7" width="14" style="1" customWidth="1"/>
    <col min="9" max="9" width="31" style="8" customWidth="1"/>
    <col min="10" max="10" width="8.625" customWidth="1"/>
    <col min="11" max="11" width="42.375" style="8" customWidth="1"/>
  </cols>
  <sheetData>
    <row r="1" spans="1:11" ht="24" x14ac:dyDescent="0.4">
      <c r="A1" s="17" t="s">
        <v>0</v>
      </c>
    </row>
    <row r="2" spans="1:11" ht="24" x14ac:dyDescent="0.4">
      <c r="A2" s="17" t="s">
        <v>4</v>
      </c>
    </row>
    <row r="3" spans="1:11" ht="19.5" x14ac:dyDescent="0.4">
      <c r="A3" s="20" t="s">
        <v>112</v>
      </c>
    </row>
    <row r="4" spans="1:11" s="18" customFormat="1" ht="19.5" x14ac:dyDescent="0.4">
      <c r="A4" s="20" t="s">
        <v>113</v>
      </c>
      <c r="G4" s="19"/>
      <c r="I4" s="8"/>
      <c r="K4" s="8"/>
    </row>
    <row r="5" spans="1:11" s="18" customFormat="1" ht="19.5" x14ac:dyDescent="0.4">
      <c r="A5" s="20" t="s">
        <v>114</v>
      </c>
      <c r="G5" s="19"/>
      <c r="I5" s="8"/>
      <c r="K5" s="8"/>
    </row>
    <row r="6" spans="1:11" s="18" customFormat="1" ht="19.5" x14ac:dyDescent="0.4">
      <c r="A6" s="20" t="s">
        <v>115</v>
      </c>
      <c r="G6" s="19"/>
      <c r="I6" s="8"/>
      <c r="K6" s="8"/>
    </row>
    <row r="7" spans="1:11" s="18" customFormat="1" ht="19.5" x14ac:dyDescent="0.4">
      <c r="A7" s="21" t="s">
        <v>116</v>
      </c>
      <c r="G7" s="19"/>
      <c r="I7" s="8"/>
      <c r="K7" s="8"/>
    </row>
    <row r="9" spans="1:11" x14ac:dyDescent="0.4">
      <c r="A9" s="16" t="s">
        <v>2</v>
      </c>
      <c r="B9" s="25" t="s">
        <v>1</v>
      </c>
      <c r="C9" s="25"/>
      <c r="D9" s="25"/>
      <c r="E9" s="25"/>
      <c r="F9" s="25"/>
      <c r="G9" s="25"/>
      <c r="H9" s="25"/>
      <c r="I9" s="25"/>
      <c r="J9" s="25"/>
      <c r="K9" s="25"/>
    </row>
    <row r="10" spans="1:11" x14ac:dyDescent="0.4">
      <c r="A10" s="16" t="s">
        <v>12</v>
      </c>
      <c r="B10" s="25" t="s">
        <v>22</v>
      </c>
      <c r="C10" s="25"/>
      <c r="D10" s="25"/>
      <c r="E10" s="25"/>
      <c r="F10" s="25"/>
      <c r="G10" s="25"/>
      <c r="H10" s="25"/>
      <c r="I10" s="25"/>
      <c r="J10" s="25"/>
      <c r="K10" s="25"/>
    </row>
    <row r="11" spans="1:11" x14ac:dyDescent="0.4">
      <c r="A11" s="16" t="s">
        <v>20</v>
      </c>
      <c r="B11" s="25" t="s">
        <v>21</v>
      </c>
      <c r="C11" s="25"/>
      <c r="D11" s="25"/>
      <c r="E11" s="25"/>
      <c r="F11" s="25"/>
      <c r="G11" s="25"/>
      <c r="H11" s="25"/>
      <c r="I11" s="25"/>
      <c r="J11" s="25"/>
      <c r="K11" s="25"/>
    </row>
    <row r="12" spans="1:11" x14ac:dyDescent="0.4">
      <c r="A12" s="16" t="s">
        <v>27</v>
      </c>
      <c r="B12" s="25" t="s">
        <v>28</v>
      </c>
      <c r="C12" s="25"/>
      <c r="D12" s="25"/>
      <c r="E12" s="25"/>
      <c r="F12" s="25"/>
      <c r="G12" s="25"/>
      <c r="H12" s="25"/>
      <c r="I12" s="25"/>
      <c r="J12" s="25"/>
      <c r="K12" s="25"/>
    </row>
    <row r="14" spans="1:11" x14ac:dyDescent="0.4">
      <c r="A14" s="14" t="s">
        <v>2</v>
      </c>
      <c r="B14" s="29" t="s">
        <v>1</v>
      </c>
      <c r="C14" s="29"/>
      <c r="D14" s="29"/>
      <c r="E14" s="29"/>
      <c r="F14" s="29"/>
      <c r="G14" s="29"/>
      <c r="H14" s="29"/>
      <c r="I14" s="29"/>
      <c r="J14" s="29"/>
      <c r="K14" s="29"/>
    </row>
    <row r="15" spans="1:11" ht="38.25" customHeight="1" thickBot="1" x14ac:dyDescent="0.45">
      <c r="B15" s="30" t="s">
        <v>111</v>
      </c>
      <c r="C15" s="31"/>
      <c r="D15" s="31"/>
      <c r="E15" s="31"/>
      <c r="F15" s="31"/>
      <c r="G15" s="31"/>
      <c r="H15" s="31"/>
      <c r="I15" s="31"/>
      <c r="J15" s="2"/>
    </row>
    <row r="16" spans="1:11" ht="67.5" customHeight="1" thickBot="1" x14ac:dyDescent="0.45">
      <c r="B16" s="4" t="s">
        <v>5</v>
      </c>
      <c r="G16" s="22"/>
      <c r="H16" s="3" t="s">
        <v>3</v>
      </c>
      <c r="I16" s="9" t="b">
        <f>IF(G16=データ!A2,データ!B2,IF(Sheet1!G16=データ!A3,データ!B3))</f>
        <v>0</v>
      </c>
      <c r="J16" s="3" t="b">
        <f>IF(G16=データ!A2,"⇒",IF(Sheet1!G16=データ!A3,""))</f>
        <v>0</v>
      </c>
      <c r="K16" s="9" t="b">
        <f>IF(G16=データ!A2,データ!C2,IF(Sheet1!G16=データ!A3,""))</f>
        <v>0</v>
      </c>
    </row>
    <row r="18" spans="1:11" x14ac:dyDescent="0.4">
      <c r="A18" s="15" t="s">
        <v>12</v>
      </c>
      <c r="B18" s="29" t="s">
        <v>22</v>
      </c>
      <c r="C18" s="29"/>
      <c r="D18" s="29"/>
      <c r="E18" s="29"/>
      <c r="F18" s="29"/>
      <c r="G18" s="29"/>
      <c r="H18" s="29"/>
      <c r="I18" s="29"/>
      <c r="J18" s="29"/>
      <c r="K18" s="29"/>
    </row>
    <row r="19" spans="1:11" ht="19.5" thickBot="1" x14ac:dyDescent="0.45">
      <c r="B19" s="5" t="s">
        <v>13</v>
      </c>
    </row>
    <row r="20" spans="1:11" ht="45.95" customHeight="1" thickBot="1" x14ac:dyDescent="0.45">
      <c r="B20" t="s">
        <v>14</v>
      </c>
      <c r="G20" s="23"/>
      <c r="H20" s="3" t="s">
        <v>3</v>
      </c>
      <c r="I20" s="9" t="b">
        <f>IF(G20=データ!A5,データ!B5,IF(Sheet1!G20=データ!A6,データ!C6))</f>
        <v>0</v>
      </c>
      <c r="J20" s="3" t="b">
        <f>IF(G20=データ!A5,"⇒",IF(G20=データ!A6,""))</f>
        <v>0</v>
      </c>
      <c r="K20" s="9" t="b">
        <f>IF(G20=データ!A5,データ!C5,IF(Sheet1!G20=データ!A6,""))</f>
        <v>0</v>
      </c>
    </row>
    <row r="22" spans="1:11" x14ac:dyDescent="0.4">
      <c r="A22" s="6" t="s">
        <v>20</v>
      </c>
      <c r="B22" s="29" t="s">
        <v>21</v>
      </c>
      <c r="C22" s="29"/>
      <c r="D22" s="29"/>
      <c r="E22" s="29"/>
      <c r="F22" s="29"/>
      <c r="G22" s="29"/>
      <c r="H22" s="29"/>
      <c r="I22" s="29"/>
      <c r="J22" s="29"/>
      <c r="K22" s="29"/>
    </row>
    <row r="23" spans="1:11" ht="36.6" customHeight="1" thickBot="1" x14ac:dyDescent="0.45">
      <c r="B23" s="30" t="s">
        <v>23</v>
      </c>
      <c r="C23" s="31"/>
      <c r="D23" s="31"/>
      <c r="E23" s="31"/>
      <c r="F23" s="31"/>
      <c r="G23" s="31"/>
      <c r="H23" s="31"/>
      <c r="I23" s="31"/>
    </row>
    <row r="24" spans="1:11" ht="45.95" customHeight="1" thickBot="1" x14ac:dyDescent="0.45">
      <c r="B24" s="26" t="s">
        <v>24</v>
      </c>
      <c r="C24" s="26"/>
      <c r="D24" s="26"/>
      <c r="E24" s="26"/>
      <c r="F24" s="11"/>
      <c r="G24" s="24"/>
      <c r="H24" s="3" t="s">
        <v>25</v>
      </c>
      <c r="I24" s="9" t="b">
        <f>IF(G24=データ!A8,データ!B8,IF(Sheet1!G24=データ!A9,データ!B9))</f>
        <v>0</v>
      </c>
      <c r="J24" s="3" t="b">
        <f>IF(G24=データ!A8,"⇒",IF(Sheet1!G24=データ!A9,""))</f>
        <v>0</v>
      </c>
      <c r="K24" s="9" t="b">
        <f>IF(Sheet1!G24=データ!A8,データ!C8,IF(Sheet1!G24=データ!A9,""))</f>
        <v>0</v>
      </c>
    </row>
    <row r="26" spans="1:11" ht="19.5" thickBot="1" x14ac:dyDescent="0.45">
      <c r="A26" s="6" t="s">
        <v>27</v>
      </c>
      <c r="B26" s="29" t="s">
        <v>28</v>
      </c>
      <c r="C26" s="29"/>
      <c r="D26" s="29"/>
      <c r="E26" s="29"/>
      <c r="F26" s="29"/>
      <c r="G26" s="29"/>
      <c r="H26" s="29"/>
      <c r="I26" s="29"/>
      <c r="J26" s="29"/>
      <c r="K26" s="29"/>
    </row>
    <row r="27" spans="1:11" ht="68.45" customHeight="1" thickBot="1" x14ac:dyDescent="0.45">
      <c r="A27" s="7" t="s">
        <v>34</v>
      </c>
      <c r="B27" s="26" t="s">
        <v>29</v>
      </c>
      <c r="C27" s="26"/>
      <c r="D27" s="26"/>
      <c r="E27" s="26"/>
      <c r="F27" s="11"/>
      <c r="G27" s="23"/>
      <c r="H27" s="3" t="s">
        <v>25</v>
      </c>
      <c r="I27" s="9" t="b">
        <f>IF(G27=データ!A11,データ!B11,IF(Sheet1!G27=データ!A12,データ!B12))</f>
        <v>0</v>
      </c>
      <c r="J27" s="3" t="b">
        <f>IF(G27=データ!A11,"",IF(Sheet1!G27=データ!A12,"⇒"))</f>
        <v>0</v>
      </c>
      <c r="K27" s="9" t="b">
        <f>IF(G27=データ!A11,"",IF(Sheet1!G27=データ!A12,データ!C12))</f>
        <v>0</v>
      </c>
    </row>
    <row r="28" spans="1:11" ht="19.5" thickBot="1" x14ac:dyDescent="0.45"/>
    <row r="29" spans="1:11" ht="66" customHeight="1" thickBot="1" x14ac:dyDescent="0.45">
      <c r="A29" s="7" t="s">
        <v>71</v>
      </c>
      <c r="B29" s="26" t="s">
        <v>90</v>
      </c>
      <c r="C29" s="26"/>
      <c r="D29" s="26"/>
      <c r="E29" s="26"/>
      <c r="F29" s="11"/>
      <c r="G29" s="23"/>
      <c r="H29" s="3" t="s">
        <v>25</v>
      </c>
      <c r="I29" s="9" t="b">
        <f>IF(G29=データ!A14,データ!B14,IF(Sheet1!G29=データ!A15,データ!B15))</f>
        <v>0</v>
      </c>
      <c r="J29" s="3" t="b">
        <f>IF(G29=データ!A14,"",IF(Sheet1!G29=データ!A15,"⇒"))</f>
        <v>0</v>
      </c>
      <c r="K29" s="9" t="b">
        <f>IF(G29=データ!A14,"",IF(Sheet1!G29=データ!A15,データ!C15))</f>
        <v>0</v>
      </c>
    </row>
    <row r="30" spans="1:11" ht="19.5" thickBot="1" x14ac:dyDescent="0.45"/>
    <row r="31" spans="1:11" ht="19.5" thickBot="1" x14ac:dyDescent="0.45">
      <c r="A31" s="3" t="s">
        <v>72</v>
      </c>
      <c r="B31" s="32" t="s">
        <v>73</v>
      </c>
      <c r="C31" s="32"/>
      <c r="D31" s="32"/>
      <c r="E31" s="32"/>
      <c r="F31" s="12"/>
      <c r="G31" s="23"/>
      <c r="H31" s="3" t="s">
        <v>25</v>
      </c>
      <c r="I31" s="9" t="b">
        <f>IF(G31=データ!A17,データ!B17,IF(Sheet1!G31=データ!A18,データ!B18))</f>
        <v>0</v>
      </c>
      <c r="K31" s="10"/>
    </row>
    <row r="32" spans="1:11" ht="19.5" thickBot="1" x14ac:dyDescent="0.45"/>
    <row r="33" spans="1:11" ht="73.5" customHeight="1" thickBot="1" x14ac:dyDescent="0.45">
      <c r="A33" s="7" t="s">
        <v>74</v>
      </c>
      <c r="B33" s="26" t="s">
        <v>75</v>
      </c>
      <c r="C33" s="26"/>
      <c r="D33" s="26"/>
      <c r="E33" s="26"/>
      <c r="F33" s="11"/>
      <c r="G33" s="23"/>
      <c r="H33" s="3" t="s">
        <v>25</v>
      </c>
      <c r="I33" s="9" t="b">
        <f>IF(G33=データ!A20,データ!B20,IF(Sheet1!G33=データ!A21,データ!B21))</f>
        <v>0</v>
      </c>
      <c r="J33" s="3" t="b">
        <f>IF(G33=データ!A20,"⇒",IF(Sheet1!G33=データ!A21,""))</f>
        <v>0</v>
      </c>
      <c r="K33" s="9" t="b">
        <f>IF(G33=データ!A20,データ!C20,IF(Sheet1!G33=データ!A21,""))</f>
        <v>0</v>
      </c>
    </row>
    <row r="34" spans="1:11" ht="19.5" thickBot="1" x14ac:dyDescent="0.45"/>
    <row r="35" spans="1:11" ht="69.599999999999994" customHeight="1" thickBot="1" x14ac:dyDescent="0.45">
      <c r="A35" s="7" t="s">
        <v>76</v>
      </c>
      <c r="B35" s="26" t="s">
        <v>77</v>
      </c>
      <c r="C35" s="26"/>
      <c r="D35" s="26"/>
      <c r="E35" s="26"/>
      <c r="F35" s="11"/>
      <c r="G35" s="23"/>
      <c r="H35" s="3" t="s">
        <v>25</v>
      </c>
      <c r="I35" s="9" t="b">
        <f>IF(G35=データ!A23,データ!B23,IF(Sheet1!G35=データ!A24,データ!B24))</f>
        <v>0</v>
      </c>
      <c r="J35" s="3" t="b">
        <f>IF(G35=データ!A23,"⇒",IF(Sheet1!G35=データ!A24,""))</f>
        <v>0</v>
      </c>
      <c r="K35" s="9" t="b">
        <f>IF(G35=データ!A23,データ!C23,IF(Sheet1!G35=データ!A24,""))</f>
        <v>0</v>
      </c>
    </row>
    <row r="36" spans="1:11" ht="19.5" thickBot="1" x14ac:dyDescent="0.45"/>
    <row r="37" spans="1:11" ht="38.450000000000003" customHeight="1" thickBot="1" x14ac:dyDescent="0.45">
      <c r="A37" s="7" t="s">
        <v>79</v>
      </c>
      <c r="B37" s="26" t="s">
        <v>78</v>
      </c>
      <c r="C37" s="26"/>
      <c r="D37" s="26"/>
      <c r="E37" s="26"/>
      <c r="F37" s="11"/>
      <c r="G37" s="23"/>
      <c r="H37" s="3" t="s">
        <v>25</v>
      </c>
      <c r="I37" s="9" t="b">
        <f>IF(G37=データ!A26,データ!B26,IF(Sheet1!G37=データ!A27,データ!B27,IF(Sheet1!G37=データ!A28,データ!B28,IF(Sheet1!G37=データ!A29,データ!B29,IF(G37=データ!A30,データ!B30,IF(Sheet1!G37=データ!A31,データ!B31,IF(G37=データ!A32,データ!B32,IF(Sheet1!G37=データ!A33,データ!B33,IF(Sheet1!G37=データ!A34,データ!B34,IF(Sheet1!G37=データ!A35,データ!B35))))))))))</f>
        <v>0</v>
      </c>
    </row>
    <row r="38" spans="1:11" ht="19.5" thickBot="1" x14ac:dyDescent="0.45"/>
    <row r="39" spans="1:11" ht="57" customHeight="1" thickBot="1" x14ac:dyDescent="0.45">
      <c r="A39" s="27" t="s">
        <v>81</v>
      </c>
      <c r="B39" s="28"/>
      <c r="C39" s="26" t="s">
        <v>80</v>
      </c>
      <c r="D39" s="26"/>
      <c r="E39" s="26"/>
      <c r="F39" s="11"/>
      <c r="G39" s="23"/>
      <c r="H39" s="3" t="s">
        <v>25</v>
      </c>
      <c r="I39" s="9" t="b">
        <f>IF(G39=データ!A37,データ!B37,IF(Sheet1!G39=データ!A38,データ!B38))</f>
        <v>0</v>
      </c>
    </row>
    <row r="40" spans="1:11" ht="19.5" thickBot="1" x14ac:dyDescent="0.45"/>
    <row r="41" spans="1:11" ht="54.95" customHeight="1" thickBot="1" x14ac:dyDescent="0.45">
      <c r="A41" s="27" t="s">
        <v>83</v>
      </c>
      <c r="B41" s="28"/>
      <c r="C41" s="26" t="s">
        <v>82</v>
      </c>
      <c r="D41" s="26"/>
      <c r="E41" s="26"/>
      <c r="F41" s="11"/>
      <c r="G41" s="23"/>
      <c r="H41" s="3" t="s">
        <v>25</v>
      </c>
      <c r="I41" s="9" t="b">
        <f>IF(G41=データ!A40,データ!B40,IF(Sheet1!G41=データ!A41,データ!B41))</f>
        <v>0</v>
      </c>
      <c r="J41" s="3" t="b">
        <f>IF(G41=データ!A40,"⇒",IF(Sheet1!G41=データ!A41,""))</f>
        <v>0</v>
      </c>
      <c r="K41" s="9" t="b">
        <f>IF(G41=データ!A40,データ!C40,IF(Sheet1!G41=データ!A41,""))</f>
        <v>0</v>
      </c>
    </row>
    <row r="42" spans="1:11" ht="19.5" thickBot="1" x14ac:dyDescent="0.45"/>
    <row r="43" spans="1:11" ht="72" customHeight="1" thickBot="1" x14ac:dyDescent="0.45">
      <c r="A43" s="28" t="s">
        <v>84</v>
      </c>
      <c r="B43" s="28"/>
      <c r="C43" s="26" t="s">
        <v>85</v>
      </c>
      <c r="D43" s="26"/>
      <c r="E43" s="26"/>
      <c r="F43" s="11"/>
      <c r="G43" s="23"/>
      <c r="H43" s="3" t="s">
        <v>25</v>
      </c>
      <c r="I43" s="9" t="b">
        <f>IF(G43=データ!A43,データ!B43,IF(Sheet1!G43=データ!A44,データ!B44))</f>
        <v>0</v>
      </c>
      <c r="J43" s="3" t="b">
        <f>IF(G43=データ!A43,"⇒",IF(Sheet1!G43=データ!A44,"⇒"))</f>
        <v>0</v>
      </c>
      <c r="K43" s="9" t="b">
        <f>IF(G43=データ!A43,"",IF(Sheet1!G43=データ!A44,データ!C44))</f>
        <v>0</v>
      </c>
    </row>
    <row r="44" spans="1:11" ht="19.5" thickBot="1" x14ac:dyDescent="0.45">
      <c r="J44" s="3"/>
    </row>
    <row r="45" spans="1:11" ht="120.6" customHeight="1" thickBot="1" x14ac:dyDescent="0.45">
      <c r="A45" s="28" t="s">
        <v>94</v>
      </c>
      <c r="B45" s="28"/>
      <c r="C45" s="26" t="s">
        <v>96</v>
      </c>
      <c r="D45" s="26"/>
      <c r="E45" s="26"/>
      <c r="F45" s="11"/>
      <c r="G45" s="23"/>
      <c r="H45" s="3" t="s">
        <v>97</v>
      </c>
      <c r="I45" s="9" t="b">
        <f>IF(Sheet1!G45=データ!A46,データ!B46,IF(Sheet1!G45=データ!A47,データ!B47,IF(Sheet1!G45=データ!A48,データ!B48)))</f>
        <v>0</v>
      </c>
      <c r="J45" s="3" t="s">
        <v>97</v>
      </c>
      <c r="K45" s="9" t="b">
        <f>IF(G45=データ!A46,データ!C46,IF(Sheet1!G45=データ!A47,データ!C47,IF(Sheet1!G45=データ!A48,データ!C48)))</f>
        <v>0</v>
      </c>
    </row>
    <row r="46" spans="1:11" ht="19.5" thickBot="1" x14ac:dyDescent="0.45">
      <c r="H46" s="3"/>
    </row>
    <row r="47" spans="1:11" ht="72.599999999999994" customHeight="1" thickBot="1" x14ac:dyDescent="0.45">
      <c r="A47" s="27" t="s">
        <v>87</v>
      </c>
      <c r="B47" s="28"/>
      <c r="C47" s="26" t="s">
        <v>86</v>
      </c>
      <c r="D47" s="26"/>
      <c r="E47" s="26"/>
      <c r="F47" s="11"/>
      <c r="G47" s="23"/>
      <c r="H47" s="3" t="s">
        <v>25</v>
      </c>
      <c r="I47" s="9" t="b">
        <f>IF(G47=データ!A50,データ!C50,IF(Sheet1!G47=データ!A51,データ!B51))</f>
        <v>0</v>
      </c>
      <c r="K47" s="10"/>
    </row>
    <row r="48" spans="1:11" ht="19.5" thickBot="1" x14ac:dyDescent="0.45"/>
    <row r="49" spans="1:11" ht="53.45" customHeight="1" thickBot="1" x14ac:dyDescent="0.45">
      <c r="A49" s="27" t="s">
        <v>88</v>
      </c>
      <c r="B49" s="28"/>
      <c r="C49" s="26" t="s">
        <v>82</v>
      </c>
      <c r="D49" s="26"/>
      <c r="E49" s="26"/>
      <c r="F49" s="11"/>
      <c r="G49" s="23"/>
      <c r="H49" s="3" t="s">
        <v>25</v>
      </c>
      <c r="I49" s="9" t="b">
        <f>IF(G49=データ!A53,データ!B53,IF(Sheet1!G49=データ!A54,データ!B54))</f>
        <v>0</v>
      </c>
      <c r="J49" s="3" t="b">
        <f>IF(G49=データ!A53,"⇒",IF(Sheet1!G49=データ!A54,""))</f>
        <v>0</v>
      </c>
      <c r="K49" s="9" t="b">
        <f>IF(G49=データ!A53,データ!C53,IF(Sheet1!G49=データ!A54,""))</f>
        <v>0</v>
      </c>
    </row>
    <row r="50" spans="1:11" ht="19.5" thickBot="1" x14ac:dyDescent="0.45"/>
    <row r="51" spans="1:11" ht="73.5" customHeight="1" thickBot="1" x14ac:dyDescent="0.45">
      <c r="A51" s="28" t="s">
        <v>89</v>
      </c>
      <c r="B51" s="28"/>
      <c r="C51" s="26" t="s">
        <v>85</v>
      </c>
      <c r="D51" s="26"/>
      <c r="E51" s="26"/>
      <c r="F51" s="11"/>
      <c r="G51" s="23"/>
      <c r="H51" s="3" t="s">
        <v>25</v>
      </c>
      <c r="I51" s="9" t="b">
        <f>IF(G51=データ!A56,データ!B56,IF(Sheet1!G51=データ!A57,データ!B57))</f>
        <v>0</v>
      </c>
      <c r="J51" s="3" t="b">
        <f>IF(Sheet1!G51=データ!A56,"⇒",IF(Sheet1!G51=データ!A57,"⇒"))</f>
        <v>0</v>
      </c>
      <c r="K51" s="9" t="b">
        <f>IF(Sheet1!G51=データ!A56,データ!C56,IF(Sheet1!G51=データ!A57,データ!C57))</f>
        <v>0</v>
      </c>
    </row>
    <row r="52" spans="1:11" ht="19.5" thickBot="1" x14ac:dyDescent="0.45"/>
    <row r="53" spans="1:11" ht="105.95" customHeight="1" thickBot="1" x14ac:dyDescent="0.45">
      <c r="A53" s="28" t="s">
        <v>105</v>
      </c>
      <c r="B53" s="28"/>
      <c r="C53" s="26" t="s">
        <v>96</v>
      </c>
      <c r="D53" s="26"/>
      <c r="E53" s="26"/>
      <c r="F53" s="11"/>
      <c r="G53" s="23"/>
      <c r="H53" s="3" t="s">
        <v>97</v>
      </c>
      <c r="I53" s="13" t="b">
        <f>IF(G53=データ!A59,データ!B59,IF(Sheet1!G53=データ!A60,データ!B60))</f>
        <v>0</v>
      </c>
      <c r="J53" s="3" t="s">
        <v>97</v>
      </c>
      <c r="K53" s="9" t="b">
        <f>IF(G53=データ!A59,データ!C59,IF(Sheet1!G53=データ!A60,データ!C60))</f>
        <v>0</v>
      </c>
    </row>
  </sheetData>
  <sheetProtection algorithmName="SHA-512" hashValue="xUeAAq35uve3HRIU5KLfwqF9yWm4bGAKDZptqOoz8c/h73YwszA416WJsNToEaciBe5CciTbEYN0x5rRuBM4Ww==" saltValue="8kRpuPh7388CRvdScMIksA==" spinCount="100000" sheet="1" objects="1" scenarios="1"/>
  <mergeCells count="33">
    <mergeCell ref="A51:B51"/>
    <mergeCell ref="B14:K14"/>
    <mergeCell ref="A53:B53"/>
    <mergeCell ref="C53:E53"/>
    <mergeCell ref="B15:I15"/>
    <mergeCell ref="B23:I23"/>
    <mergeCell ref="B24:E24"/>
    <mergeCell ref="B27:E27"/>
    <mergeCell ref="B29:E29"/>
    <mergeCell ref="B31:E31"/>
    <mergeCell ref="B33:E33"/>
    <mergeCell ref="B35:E35"/>
    <mergeCell ref="B37:E37"/>
    <mergeCell ref="A39:B39"/>
    <mergeCell ref="C39:E39"/>
    <mergeCell ref="A49:B49"/>
    <mergeCell ref="C49:E49"/>
    <mergeCell ref="B10:K10"/>
    <mergeCell ref="B9:K9"/>
    <mergeCell ref="B11:K11"/>
    <mergeCell ref="B12:K12"/>
    <mergeCell ref="C51:E51"/>
    <mergeCell ref="A41:B41"/>
    <mergeCell ref="C41:E41"/>
    <mergeCell ref="A43:B43"/>
    <mergeCell ref="C43:E43"/>
    <mergeCell ref="A47:B47"/>
    <mergeCell ref="C47:E47"/>
    <mergeCell ref="A45:B45"/>
    <mergeCell ref="C45:E45"/>
    <mergeCell ref="B26:K26"/>
    <mergeCell ref="B22:K22"/>
    <mergeCell ref="B18:K18"/>
  </mergeCells>
  <phoneticPr fontId="1"/>
  <conditionalFormatting sqref="I1:I8 I13 I27:I1048576 I23:I25 I19:I21 I15:I17">
    <cfRule type="cellIs" dxfId="2" priority="3" operator="equal">
      <formula>FALSE</formula>
    </cfRule>
  </conditionalFormatting>
  <conditionalFormatting sqref="J1:J8 J13 J27:J1048576 J23:J25 J19:J21 J15:J17">
    <cfRule type="cellIs" dxfId="1" priority="2" operator="equal">
      <formula>FALSE</formula>
    </cfRule>
  </conditionalFormatting>
  <conditionalFormatting sqref="K1:K8 K13 K27:K1048576 K23:K25 K19:K21 K15:K17">
    <cfRule type="cellIs" dxfId="0" priority="1" operator="equal">
      <formula>FALSE</formula>
    </cfRule>
  </conditionalFormatting>
  <hyperlinks>
    <hyperlink ref="A9:B9" location="Ａ．" display="Ａ．"/>
    <hyperlink ref="A10:B10" location="B." display="B."/>
    <hyperlink ref="A11:B11" location="Ｃ．" display="Ｃ．"/>
    <hyperlink ref="A12:B12" location="Ｄ．" display="Ｄ．"/>
  </hyperlinks>
  <pageMargins left="0.7" right="0.7" top="0.75" bottom="0.75" header="0.3" footer="0.3"/>
  <pageSetup paperSize="9" scale="51"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データ!$A$2:$A$3</xm:f>
          </x14:formula1>
          <xm:sqref>G16</xm:sqref>
        </x14:dataValidation>
        <x14:dataValidation type="list" allowBlank="1" showInputMessage="1" showErrorMessage="1">
          <x14:formula1>
            <xm:f>データ!$A$5:$A$6</xm:f>
          </x14:formula1>
          <xm:sqref>G20</xm:sqref>
        </x14:dataValidation>
        <x14:dataValidation type="list" allowBlank="1" showInputMessage="1" showErrorMessage="1">
          <x14:formula1>
            <xm:f>データ!$A$8:$A$9</xm:f>
          </x14:formula1>
          <xm:sqref>G24</xm:sqref>
        </x14:dataValidation>
        <x14:dataValidation type="list" allowBlank="1" showInputMessage="1" showErrorMessage="1">
          <x14:formula1>
            <xm:f>データ!$A$11:$A$12</xm:f>
          </x14:formula1>
          <xm:sqref>G27</xm:sqref>
        </x14:dataValidation>
        <x14:dataValidation type="list" allowBlank="1" showInputMessage="1" showErrorMessage="1">
          <x14:formula1>
            <xm:f>データ!$A$14:$A$15</xm:f>
          </x14:formula1>
          <xm:sqref>G29</xm:sqref>
        </x14:dataValidation>
        <x14:dataValidation type="list" allowBlank="1" showInputMessage="1" showErrorMessage="1">
          <x14:formula1>
            <xm:f>データ!$A$17:$A$18</xm:f>
          </x14:formula1>
          <xm:sqref>G31</xm:sqref>
        </x14:dataValidation>
        <x14:dataValidation type="list" allowBlank="1" showInputMessage="1" showErrorMessage="1">
          <x14:formula1>
            <xm:f>データ!$A$20:$A$21</xm:f>
          </x14:formula1>
          <xm:sqref>G33</xm:sqref>
        </x14:dataValidation>
        <x14:dataValidation type="list" allowBlank="1" showInputMessage="1" showErrorMessage="1">
          <x14:formula1>
            <xm:f>データ!$A$23:$A$24</xm:f>
          </x14:formula1>
          <xm:sqref>G35</xm:sqref>
        </x14:dataValidation>
        <x14:dataValidation type="list" allowBlank="1" showInputMessage="1" showErrorMessage="1">
          <x14:formula1>
            <xm:f>データ!$A$26:$A$35</xm:f>
          </x14:formula1>
          <xm:sqref>G37</xm:sqref>
        </x14:dataValidation>
        <x14:dataValidation type="list" allowBlank="1" showInputMessage="1" showErrorMessage="1">
          <x14:formula1>
            <xm:f>データ!$A$37:$A$38</xm:f>
          </x14:formula1>
          <xm:sqref>G39</xm:sqref>
        </x14:dataValidation>
        <x14:dataValidation type="list" allowBlank="1" showInputMessage="1" showErrorMessage="1">
          <x14:formula1>
            <xm:f>データ!$A$40:$A$41</xm:f>
          </x14:formula1>
          <xm:sqref>G41</xm:sqref>
        </x14:dataValidation>
        <x14:dataValidation type="list" allowBlank="1" showInputMessage="1" showErrorMessage="1">
          <x14:formula1>
            <xm:f>データ!$A$43:$A$44</xm:f>
          </x14:formula1>
          <xm:sqref>G43</xm:sqref>
        </x14:dataValidation>
        <x14:dataValidation type="list" allowBlank="1" showInputMessage="1" showErrorMessage="1">
          <x14:formula1>
            <xm:f>データ!$A$50:$A$51</xm:f>
          </x14:formula1>
          <xm:sqref>G47</xm:sqref>
        </x14:dataValidation>
        <x14:dataValidation type="list" allowBlank="1" showInputMessage="1" showErrorMessage="1">
          <x14:formula1>
            <xm:f>データ!$A$53:$A$54</xm:f>
          </x14:formula1>
          <xm:sqref>G49</xm:sqref>
        </x14:dataValidation>
        <x14:dataValidation type="list" allowBlank="1" showInputMessage="1" showErrorMessage="1">
          <x14:formula1>
            <xm:f>データ!$A$56:$A$57</xm:f>
          </x14:formula1>
          <xm:sqref>G51</xm:sqref>
        </x14:dataValidation>
        <x14:dataValidation type="list" allowBlank="1" showInputMessage="1" showErrorMessage="1">
          <x14:formula1>
            <xm:f>データ!$A$46:$A$48</xm:f>
          </x14:formula1>
          <xm:sqref>G45</xm:sqref>
        </x14:dataValidation>
        <x14:dataValidation type="list" allowBlank="1" showInputMessage="1" showErrorMessage="1">
          <x14:formula1>
            <xm:f>データ!$A$59:$A$60</xm:f>
          </x14:formula1>
          <xm:sqref>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opLeftCell="A45" workbookViewId="0">
      <selection activeCell="C46" sqref="C46"/>
    </sheetView>
  </sheetViews>
  <sheetFormatPr defaultColWidth="8.625" defaultRowHeight="18.75" x14ac:dyDescent="0.4"/>
  <cols>
    <col min="1" max="1" width="20.25" style="1" customWidth="1"/>
    <col min="2" max="2" width="35.25" style="1" customWidth="1"/>
    <col min="3" max="3" width="49.375" style="1" customWidth="1"/>
    <col min="4" max="16384" width="8.625" style="1"/>
  </cols>
  <sheetData>
    <row r="1" spans="1:3" ht="15.95" customHeight="1" x14ac:dyDescent="0.4">
      <c r="A1" s="1" t="s">
        <v>10</v>
      </c>
    </row>
    <row r="2" spans="1:3" ht="69.599999999999994" customHeight="1" x14ac:dyDescent="0.4">
      <c r="A2" s="1" t="s">
        <v>6</v>
      </c>
      <c r="B2" s="1" t="s">
        <v>18</v>
      </c>
      <c r="C2" s="1" t="s">
        <v>15</v>
      </c>
    </row>
    <row r="3" spans="1:3" x14ac:dyDescent="0.4">
      <c r="A3" s="1" t="s">
        <v>9</v>
      </c>
      <c r="B3" s="1" t="s">
        <v>11</v>
      </c>
    </row>
    <row r="5" spans="1:3" ht="48" customHeight="1" x14ac:dyDescent="0.4">
      <c r="A5" s="1" t="s">
        <v>7</v>
      </c>
      <c r="B5" s="1" t="s">
        <v>19</v>
      </c>
      <c r="C5" s="1" t="s">
        <v>17</v>
      </c>
    </row>
    <row r="6" spans="1:3" x14ac:dyDescent="0.4">
      <c r="A6" s="1" t="s">
        <v>8</v>
      </c>
      <c r="C6" s="1" t="s">
        <v>16</v>
      </c>
    </row>
    <row r="8" spans="1:3" ht="37.5" x14ac:dyDescent="0.4">
      <c r="A8" s="1" t="s">
        <v>32</v>
      </c>
      <c r="B8" s="1" t="s">
        <v>19</v>
      </c>
      <c r="C8" s="1" t="s">
        <v>17</v>
      </c>
    </row>
    <row r="9" spans="1:3" ht="37.5" x14ac:dyDescent="0.4">
      <c r="A9" s="1" t="s">
        <v>33</v>
      </c>
      <c r="B9" s="1" t="s">
        <v>26</v>
      </c>
    </row>
    <row r="11" spans="1:3" ht="37.5" x14ac:dyDescent="0.4">
      <c r="A11" s="1" t="s">
        <v>31</v>
      </c>
      <c r="B11" s="1" t="s">
        <v>35</v>
      </c>
    </row>
    <row r="12" spans="1:3" ht="56.25" x14ac:dyDescent="0.4">
      <c r="A12" s="1" t="s">
        <v>30</v>
      </c>
      <c r="B12" s="1" t="s">
        <v>92</v>
      </c>
      <c r="C12" s="1" t="s">
        <v>42</v>
      </c>
    </row>
    <row r="14" spans="1:3" x14ac:dyDescent="0.4">
      <c r="A14" s="1" t="s">
        <v>36</v>
      </c>
      <c r="B14" s="1" t="s">
        <v>44</v>
      </c>
    </row>
    <row r="15" spans="1:3" ht="59.1" customHeight="1" x14ac:dyDescent="0.4">
      <c r="A15" s="1" t="s">
        <v>37</v>
      </c>
      <c r="B15" s="1" t="s">
        <v>92</v>
      </c>
      <c r="C15" s="1" t="s">
        <v>42</v>
      </c>
    </row>
    <row r="17" spans="1:3" x14ac:dyDescent="0.4">
      <c r="A17" s="1" t="s">
        <v>39</v>
      </c>
      <c r="B17" s="1" t="s">
        <v>45</v>
      </c>
    </row>
    <row r="18" spans="1:3" ht="37.5" x14ac:dyDescent="0.4">
      <c r="A18" s="1" t="s">
        <v>40</v>
      </c>
      <c r="B18" s="1" t="s">
        <v>46</v>
      </c>
    </row>
    <row r="20" spans="1:3" ht="75" x14ac:dyDescent="0.4">
      <c r="A20" s="1" t="s">
        <v>41</v>
      </c>
      <c r="B20" s="1" t="s">
        <v>91</v>
      </c>
      <c r="C20" s="1" t="s">
        <v>42</v>
      </c>
    </row>
    <row r="21" spans="1:3" x14ac:dyDescent="0.4">
      <c r="A21" s="1" t="s">
        <v>30</v>
      </c>
      <c r="B21" s="1" t="s">
        <v>47</v>
      </c>
    </row>
    <row r="23" spans="1:3" ht="75" x14ac:dyDescent="0.4">
      <c r="A23" s="1" t="s">
        <v>41</v>
      </c>
      <c r="B23" s="1" t="s">
        <v>43</v>
      </c>
      <c r="C23" s="1" t="s">
        <v>48</v>
      </c>
    </row>
    <row r="24" spans="1:3" x14ac:dyDescent="0.4">
      <c r="A24" s="1" t="s">
        <v>30</v>
      </c>
      <c r="B24" s="1" t="s">
        <v>47</v>
      </c>
    </row>
    <row r="26" spans="1:3" x14ac:dyDescent="0.4">
      <c r="A26" s="1" t="s">
        <v>49</v>
      </c>
      <c r="B26" s="1" t="s">
        <v>60</v>
      </c>
    </row>
    <row r="27" spans="1:3" x14ac:dyDescent="0.4">
      <c r="A27" s="1" t="s">
        <v>50</v>
      </c>
      <c r="B27" s="1" t="s">
        <v>60</v>
      </c>
    </row>
    <row r="28" spans="1:3" ht="37.5" x14ac:dyDescent="0.4">
      <c r="A28" s="1" t="s">
        <v>51</v>
      </c>
      <c r="B28" s="1" t="s">
        <v>60</v>
      </c>
    </row>
    <row r="29" spans="1:3" x14ac:dyDescent="0.4">
      <c r="A29" s="1" t="s">
        <v>52</v>
      </c>
      <c r="B29" s="1" t="s">
        <v>61</v>
      </c>
    </row>
    <row r="30" spans="1:3" x14ac:dyDescent="0.4">
      <c r="A30" s="1" t="s">
        <v>117</v>
      </c>
      <c r="B30" s="1" t="s">
        <v>61</v>
      </c>
    </row>
    <row r="31" spans="1:3" x14ac:dyDescent="0.4">
      <c r="A31" s="1" t="s">
        <v>99</v>
      </c>
      <c r="B31" s="1" t="s">
        <v>61</v>
      </c>
    </row>
    <row r="32" spans="1:3" x14ac:dyDescent="0.4">
      <c r="A32" s="1" t="s">
        <v>118</v>
      </c>
      <c r="B32" s="1" t="s">
        <v>61</v>
      </c>
    </row>
    <row r="33" spans="1:3" x14ac:dyDescent="0.4">
      <c r="A33" s="1" t="s">
        <v>53</v>
      </c>
      <c r="B33" s="1" t="s">
        <v>61</v>
      </c>
    </row>
    <row r="34" spans="1:3" ht="37.5" x14ac:dyDescent="0.4">
      <c r="A34" s="1" t="s">
        <v>54</v>
      </c>
      <c r="B34" s="1" t="s">
        <v>61</v>
      </c>
    </row>
    <row r="35" spans="1:3" ht="37.5" x14ac:dyDescent="0.4">
      <c r="A35" s="1" t="s">
        <v>55</v>
      </c>
      <c r="B35" s="1" t="s">
        <v>61</v>
      </c>
    </row>
    <row r="37" spans="1:3" x14ac:dyDescent="0.4">
      <c r="A37" s="1" t="s">
        <v>56</v>
      </c>
      <c r="B37" s="1" t="s">
        <v>61</v>
      </c>
    </row>
    <row r="38" spans="1:3" x14ac:dyDescent="0.4">
      <c r="A38" s="1" t="s">
        <v>57</v>
      </c>
      <c r="B38" s="1" t="s">
        <v>64</v>
      </c>
    </row>
    <row r="40" spans="1:3" ht="56.25" x14ac:dyDescent="0.4">
      <c r="A40" s="1" t="s">
        <v>58</v>
      </c>
      <c r="B40" s="1" t="s">
        <v>65</v>
      </c>
      <c r="C40" s="1" t="s">
        <v>42</v>
      </c>
    </row>
    <row r="41" spans="1:3" ht="37.5" x14ac:dyDescent="0.4">
      <c r="A41" s="1" t="s">
        <v>59</v>
      </c>
      <c r="B41" s="1" t="s">
        <v>66</v>
      </c>
    </row>
    <row r="43" spans="1:3" x14ac:dyDescent="0.4">
      <c r="A43" s="1" t="s">
        <v>67</v>
      </c>
      <c r="B43" s="1" t="s">
        <v>95</v>
      </c>
    </row>
    <row r="44" spans="1:3" ht="75" x14ac:dyDescent="0.4">
      <c r="A44" s="1" t="s">
        <v>68</v>
      </c>
      <c r="B44" s="1" t="s">
        <v>69</v>
      </c>
      <c r="C44" s="1" t="s">
        <v>93</v>
      </c>
    </row>
    <row r="46" spans="1:3" ht="131.25" x14ac:dyDescent="0.4">
      <c r="A46" s="1" t="s">
        <v>101</v>
      </c>
      <c r="B46" s="1" t="s">
        <v>102</v>
      </c>
      <c r="C46" s="1" t="s">
        <v>108</v>
      </c>
    </row>
    <row r="47" spans="1:3" ht="56.25" x14ac:dyDescent="0.4">
      <c r="A47" s="1" t="s">
        <v>98</v>
      </c>
      <c r="B47" s="1" t="s">
        <v>100</v>
      </c>
      <c r="C47" s="1" t="s">
        <v>61</v>
      </c>
    </row>
    <row r="48" spans="1:3" ht="56.25" x14ac:dyDescent="0.4">
      <c r="A48" s="1" t="s">
        <v>103</v>
      </c>
      <c r="B48" s="1" t="s">
        <v>104</v>
      </c>
      <c r="C48" s="1" t="s">
        <v>42</v>
      </c>
    </row>
    <row r="50" spans="1:3" ht="56.25" x14ac:dyDescent="0.4">
      <c r="A50" s="1" t="s">
        <v>56</v>
      </c>
      <c r="C50" s="1" t="s">
        <v>38</v>
      </c>
    </row>
    <row r="51" spans="1:3" x14ac:dyDescent="0.4">
      <c r="A51" s="1" t="s">
        <v>57</v>
      </c>
      <c r="B51" s="1" t="s">
        <v>62</v>
      </c>
    </row>
    <row r="53" spans="1:3" ht="56.25" x14ac:dyDescent="0.4">
      <c r="A53" s="1" t="s">
        <v>58</v>
      </c>
      <c r="B53" s="1" t="s">
        <v>70</v>
      </c>
      <c r="C53" s="1" t="s">
        <v>42</v>
      </c>
    </row>
    <row r="54" spans="1:3" ht="37.5" x14ac:dyDescent="0.4">
      <c r="A54" s="1" t="s">
        <v>59</v>
      </c>
      <c r="B54" s="1" t="s">
        <v>63</v>
      </c>
    </row>
    <row r="56" spans="1:3" x14ac:dyDescent="0.4">
      <c r="A56" s="1" t="s">
        <v>67</v>
      </c>
      <c r="B56" s="1" t="s">
        <v>106</v>
      </c>
    </row>
    <row r="57" spans="1:3" ht="56.25" x14ac:dyDescent="0.4">
      <c r="A57" s="1" t="s">
        <v>68</v>
      </c>
      <c r="B57" s="1" t="s">
        <v>69</v>
      </c>
      <c r="C57" s="1" t="s">
        <v>119</v>
      </c>
    </row>
    <row r="59" spans="1:3" ht="112.5" x14ac:dyDescent="0.4">
      <c r="A59" s="1" t="s">
        <v>107</v>
      </c>
      <c r="B59" s="1" t="s">
        <v>102</v>
      </c>
      <c r="C59" s="1" t="s">
        <v>109</v>
      </c>
    </row>
    <row r="60" spans="1:3" ht="56.25" x14ac:dyDescent="0.4">
      <c r="A60" s="1" t="s">
        <v>103</v>
      </c>
      <c r="B60" s="1" t="s">
        <v>110</v>
      </c>
      <c r="C60" s="1" t="s">
        <v>42</v>
      </c>
    </row>
  </sheetData>
  <sheetProtection algorithmName="SHA-512" hashValue="us+GWY1/txpbg4hF0/kVd++4r2PXPTx0FlNM4k4bJRKedLZgnExoCNzFC0BAnraCYgmqjA9HJC9LJjehvXXzjw==" saltValue="MHcf7VazlRATvOuWKyJAO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Sheet1</vt:lpstr>
      <vt:lpstr>データ</vt:lpstr>
      <vt:lpstr>Ａ．</vt:lpstr>
      <vt:lpstr>B.</vt:lpstr>
      <vt:lpstr>Ｃ．</vt:lpstr>
      <vt:lpstr>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2023-05-11T05:17:28Z</cp:lastPrinted>
  <dcterms:created xsi:type="dcterms:W3CDTF">2023-05-11T04:44:08Z</dcterms:created>
  <dcterms:modified xsi:type="dcterms:W3CDTF">2023-05-11T05:39:38Z</dcterms:modified>
</cp:coreProperties>
</file>