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mc:AlternateContent xmlns:mc="http://schemas.openxmlformats.org/markup-compatibility/2006">
    <mc:Choice Requires="x15">
      <x15ac:absPath xmlns:x15ac="http://schemas.microsoft.com/office/spreadsheetml/2010/11/ac" url="N:\個別（業務）\財政課\○財政係\36　公営企業会計\R4\【R50119〆】公営企業に係る「経営比較分析表」（令和３年度決算）の分析について\回答\水道\"/>
    </mc:Choice>
  </mc:AlternateContent>
  <xr:revisionPtr revIDLastSave="0" documentId="13_ncr:1_{D0F03C7D-B1B8-4CAE-9830-A2C7BAB36CCB}" xr6:coauthVersionLast="36" xr6:coauthVersionMax="45" xr10:uidLastSave="{00000000-0000-0000-0000-000000000000}"/>
  <workbookProtection workbookAlgorithmName="SHA-512" workbookHashValue="21uzI6iaPOtA/hze6RlemjXg+rHXorrVr7C5k+teEpJKQ1Jg5bVsoHXUCYxdbFiVwcVGGUU9H11ncubLYpdRWQ==" workbookSaltValue="41YRgA+ReiArwmhPZPbiGA=="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P10" i="4" s="1"/>
  <c r="O6" i="5"/>
  <c r="N6" i="5"/>
  <c r="M6" i="5"/>
  <c r="L6" i="5"/>
  <c r="W8" i="4" s="1"/>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AT8" i="4"/>
  <c r="AL8" i="4"/>
  <c r="AD8" i="4"/>
  <c r="P8" i="4"/>
  <c r="I8" i="4"/>
  <c r="B8"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<sst xmlns="http://schemas.openxmlformats.org/spreadsheetml/2006/main" count="228" uniqueCount="115">
  <si>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</si>
  <si>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</si>
  <si>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</si>
  <si>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</si>
  <si>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</si>
  <si>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</si>
  <si>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</si>
  <si>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</si>
  <si>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</si>
  <si>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</si>
  <si>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</si>
  <si>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</si>
  <si>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</si>
  <si>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</si>
  <si>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</si>
  <si>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</si>
  <si>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</si>
  <si>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</si>
  <si>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</si>
  <si>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</si>
  <si>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</si>
  <si>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</si>
  <si>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</si>
  <si>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</si>
  <si>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</si>
  <si>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</si>
  <si>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</si>
  <si>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</si>
  <si>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</si>
  <si>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</si>
  <si>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</si>
  <si>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</si>
  <si>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</si>
  <si>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</si>
  <si>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</si>
  <si>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</si>
  <si>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</si>
  <si>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</si>
  <si>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</si>
  <si>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</si>
  <si>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</si>
  <si>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</si>
  <si>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</si>
  <si>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</si>
  <si>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</si>
  <si>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</si>
  <si>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</si>
  <si>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</si>
  <si>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</si>
  <si>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</si>
  <si>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</si>
  <si>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</si>
  <si>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</si>
  <si>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</si>
  <si>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</si>
  <si>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</si>
  <si>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</si>
  <si>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</si>
  <si>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</si>
  <si>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</si>
  <si>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</si>
  <si>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</si>
  <si>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</si>
  <si>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</si>
  <si>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</si>
  <si>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</si>
  <si>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</si>
  <si>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</si>
  <si>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</si>
  <si>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</si>
  <si>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</si>
  <si>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</si>
  <si>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</si>
  <si>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</si>
  <si>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</si>
  <si>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</si>
  <si>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</si>
  <si>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</si>
  <si>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</si>
  <si>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</si>
  <si>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</si>
  <si>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</si>
  <si>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</si>
  <si>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</si>
  <si>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</si>
  <si>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</si>
  <si>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</si>
  <si>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</si>
  <si>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</si>
  <si>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</si>
  <si>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</si>
  <si>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</si>
  <si>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</si>
  <si>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上山市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</si>
  <si>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</si>
  <si>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</si>
  <si>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</si>
  <si>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</si>
  <si>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</si>
  <si>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</si>
  <si>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</si>
  <si>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</si>
  <si>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</si>
  <si>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</si>
  <si>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</si>
  <si>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</si>
  <si>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</si>
  <si>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</si>
  <si>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</si>
  <si>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</si>
  <si>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</si>
  <si>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</si>
  <si>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　有形固定資産減価償却率
②　管路経年化率
③　管路更新率
　管路経年化率が大幅に上昇し、拡張工事時期に一斉に取得した管路が法定耐用年数を迎えていると考えられる。
　また、管路の更新率が低く有形固定資産減価償却率が高いことから、管路全体の老朽化が進んでいることから、アセットマネジメント等により計画的に更新を図る必要がある。</t>
    <rPh sb="2" eb="8">
      <t>ユウケイコテイシサン</t>
    </rPh>
    <rPh sb="8" eb="13">
      <t>ゲンカショウキャクリツ</t>
    </rPh>
    <rPh sb="16" eb="22">
      <t>カンロケイネンカリツ</t>
    </rPh>
    <rPh sb="25" eb="30">
      <t>カンロコウシンリツ</t>
    </rPh>
    <rPh sb="32" eb="34">
      <t>カンロ</t>
    </rPh>
    <rPh sb="34" eb="38">
      <t>ケイネンカリツ</t>
    </rPh>
    <rPh sb="39" eb="41">
      <t>オオハバ</t>
    </rPh>
    <rPh sb="42" eb="44">
      <t>ジョウショウ</t>
    </rPh>
    <rPh sb="46" eb="48">
      <t>カクチョウ</t>
    </rPh>
    <rPh sb="48" eb="50">
      <t>コウジ</t>
    </rPh>
    <rPh sb="50" eb="52">
      <t>ジキ</t>
    </rPh>
    <rPh sb="53" eb="55">
      <t>イッセイ</t>
    </rPh>
    <rPh sb="56" eb="58">
      <t>シュトク</t>
    </rPh>
    <rPh sb="60" eb="62">
      <t>カンロ</t>
    </rPh>
    <rPh sb="63" eb="65">
      <t>ホウテイ</t>
    </rPh>
    <rPh sb="65" eb="67">
      <t>タイヨウ</t>
    </rPh>
    <rPh sb="67" eb="69">
      <t>ネンスウ</t>
    </rPh>
    <rPh sb="70" eb="71">
      <t>ムカ</t>
    </rPh>
    <rPh sb="76" eb="77">
      <t>カンガ</t>
    </rPh>
    <rPh sb="87" eb="89">
      <t>カンロ</t>
    </rPh>
    <rPh sb="90" eb="92">
      <t>コウシン</t>
    </rPh>
    <rPh sb="92" eb="93">
      <t>リツ</t>
    </rPh>
    <rPh sb="94" eb="95">
      <t>ヒク</t>
    </rPh>
    <rPh sb="96" eb="102">
      <t>ユウケイコテイシサン</t>
    </rPh>
    <rPh sb="102" eb="107">
      <t>ゲンカショウキャクリツ</t>
    </rPh>
    <rPh sb="108" eb="109">
      <t>タカ</t>
    </rPh>
    <rPh sb="115" eb="119">
      <t>カンロゼンタイ</t>
    </rPh>
    <rPh sb="120" eb="123">
      <t>ロウキュウカ</t>
    </rPh>
    <rPh sb="124" eb="125">
      <t>スス</t>
    </rPh>
    <phoneticPr fontId="4"/>
  </si>
  <si>
    <t>　給水人口は減少傾向が続いており、水需要も減少していく。そのため、現在経営は健全性を保っているが、将来的に経営環境は厳しさを増すと考えられる。今後も現状を維持していくためには、有収率の向上と業務の効率化を図る取組を進める必要がある。
　官民連携や広域連携の取組についての調査研究を進め、またＤＸ推進に取り組むことで経営基盤の強化を図っていく。
　また、管路の老朽化に対応するため、ダウンサイジングに取り組みつつ各計画を見直しながら計画的に管路更新を進めていく。</t>
    <rPh sb="1" eb="5">
      <t>キュウスイジンコウ</t>
    </rPh>
    <rPh sb="6" eb="10">
      <t>ゲンショウケイコウ</t>
    </rPh>
    <rPh sb="11" eb="12">
      <t>ツヅ</t>
    </rPh>
    <rPh sb="17" eb="20">
      <t>ミズジュヨウ</t>
    </rPh>
    <rPh sb="21" eb="23">
      <t>ゲンショウ</t>
    </rPh>
    <rPh sb="33" eb="35">
      <t>ゲンザイ</t>
    </rPh>
    <rPh sb="35" eb="37">
      <t>ケイエイ</t>
    </rPh>
    <rPh sb="38" eb="40">
      <t>ケンゼン</t>
    </rPh>
    <rPh sb="40" eb="41">
      <t>セイ</t>
    </rPh>
    <rPh sb="42" eb="43">
      <t>タモ</t>
    </rPh>
    <rPh sb="49" eb="52">
      <t>ショウライテキ</t>
    </rPh>
    <rPh sb="53" eb="57">
      <t>ケイエイカンキョウ</t>
    </rPh>
    <rPh sb="58" eb="59">
      <t>キビ</t>
    </rPh>
    <rPh sb="62" eb="63">
      <t>マ</t>
    </rPh>
    <rPh sb="65" eb="66">
      <t>カンガ</t>
    </rPh>
    <rPh sb="71" eb="73">
      <t>コンゴ</t>
    </rPh>
    <rPh sb="74" eb="76">
      <t>ゲンジョウ</t>
    </rPh>
    <rPh sb="77" eb="79">
      <t>イジ</t>
    </rPh>
    <rPh sb="88" eb="91">
      <t>ユウシュウリツ</t>
    </rPh>
    <rPh sb="92" eb="94">
      <t>コウジョウ</t>
    </rPh>
    <rPh sb="95" eb="97">
      <t>ギョウム</t>
    </rPh>
    <rPh sb="98" eb="101">
      <t>コウリツカ</t>
    </rPh>
    <rPh sb="102" eb="103">
      <t>ハカ</t>
    </rPh>
    <rPh sb="104" eb="106">
      <t>トリクミ</t>
    </rPh>
    <rPh sb="107" eb="108">
      <t>スス</t>
    </rPh>
    <rPh sb="110" eb="112">
      <t>ヒツヨウ</t>
    </rPh>
    <rPh sb="118" eb="122">
      <t>カンミンレンケイ</t>
    </rPh>
    <rPh sb="123" eb="127">
      <t>コウイキレンケイ</t>
    </rPh>
    <rPh sb="128" eb="130">
      <t>トリクミ</t>
    </rPh>
    <rPh sb="135" eb="137">
      <t>チョウサ</t>
    </rPh>
    <rPh sb="137" eb="139">
      <t>ケンキュウ</t>
    </rPh>
    <rPh sb="140" eb="141">
      <t>スス</t>
    </rPh>
    <rPh sb="147" eb="149">
      <t>スイシン</t>
    </rPh>
    <rPh sb="150" eb="151">
      <t>ト</t>
    </rPh>
    <rPh sb="152" eb="153">
      <t>ク</t>
    </rPh>
    <rPh sb="157" eb="161">
      <t>ケイエイキバン</t>
    </rPh>
    <rPh sb="162" eb="164">
      <t>キョウカ</t>
    </rPh>
    <rPh sb="165" eb="166">
      <t>ハカ</t>
    </rPh>
    <rPh sb="176" eb="178">
      <t>カンロ</t>
    </rPh>
    <rPh sb="179" eb="182">
      <t>ロウキュウカ</t>
    </rPh>
    <rPh sb="183" eb="185">
      <t>タイオウ</t>
    </rPh>
    <rPh sb="199" eb="200">
      <t>ト</t>
    </rPh>
    <rPh sb="201" eb="202">
      <t>ク</t>
    </rPh>
    <rPh sb="205" eb="206">
      <t>カク</t>
    </rPh>
    <rPh sb="206" eb="208">
      <t>ケイカク</t>
    </rPh>
    <rPh sb="209" eb="211">
      <t>ミナオ</t>
    </rPh>
    <rPh sb="215" eb="218">
      <t>ケイカクテキ</t>
    </rPh>
    <rPh sb="224" eb="225">
      <t>スス</t>
    </rPh>
    <phoneticPr fontId="4"/>
  </si>
  <si>
    <t>①　経常収支比率
　100％を超えて黒字を確保しており、おおむね健全な経営であったが、類似団体の平均を下回ったため、さらに経営改善に取り組む必要がある。
③　流動比率、④　企業債残高対給水収益比率
　流動比率は100％以上を超えており、支払できる現金は十分確保しつつ、近年借入金額を企業債償還額以下に抑え、残高の縮減に努めている。　
⑤　料金回収率、⑥給水原価
　100％を超えており、給水の費用が給水収益でまかなえているが、ほぼ全量広域水道からの受水となっているため給水原価は類似団体平均より高い傾向にある。
⑦　有収率、⑧　施設利用率
　施設の利用率は高水準で推移しているが、有収率が下落してきており、給水水量が収益に結び付いていない。有収率を向上させる必要があり、漏水の早期発見・修理と老朽管更新を計画的に進める。</t>
    <rPh sb="282" eb="284">
      <t>スイイ</t>
    </rPh>
    <rPh sb="303" eb="307">
      <t>キュウスイスイリョウ</t>
    </rPh>
    <rPh sb="308" eb="310">
      <t>シュウエキ</t>
    </rPh>
    <rPh sb="311" eb="312">
      <t>ムス</t>
    </rPh>
    <rPh sb="313" eb="314">
      <t>ツ</t>
    </rPh>
    <rPh sb="329" eb="331">
      <t>ヒツヨウ</t>
    </rPh>
    <rPh sb="356" eb="357">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</si>
</sst>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0.47</c:v>
                </c:pt>
                <c:pt idx="1">
                  <c:v>0.33</c:v>
                </c:pt>
                <c:pt idx="2">
                  <c:v>0.34</c:v>
                </c:pt>
                <c:pt idx="3">
                  <c:v>0.47</c:v>
                </c:pt>
                <c:pt idx="4">
                  <c:v>0.46</c:v>
                </c:pt>
              </c:numCache>
            </c:numRef>
          </c:val>
          <c:extLst>
            <c:ext xmlns:c16="http://schemas.microsoft.com/office/drawing/2014/chart" uri="{C3380CC4-5D6E-409C-BE32-E72D297353CC}">
              <c16:uniqueId val="{00000000-BFEE-4586-B249-9DE3D4168FA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0.5</c:v>
                </c:pt>
                <c:pt idx="2">
                  <c:v>0.52</c:v>
                </c:pt>
                <c:pt idx="3">
                  <c:v>0.53</c:v>
                </c:pt>
                <c:pt idx="4">
                  <c:v>0.48</c:v>
                </c:pt>
              </c:numCache>
            </c:numRef>
          </c:val>
          <c:smooth val="0"/>
          <c:extLst>
            <c:ext xmlns:c16="http://schemas.microsoft.com/office/drawing/2014/chart" uri="{C3380CC4-5D6E-409C-BE32-E72D297353CC}">
              <c16:uniqueId val="{00000001-BFEE-4586-B249-9DE3D4168FA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64.739999999999995</c:v>
                </c:pt>
                <c:pt idx="1">
                  <c:v>61.54</c:v>
                </c:pt>
                <c:pt idx="2">
                  <c:v>61.82</c:v>
                </c:pt>
                <c:pt idx="3">
                  <c:v>62.98</c:v>
                </c:pt>
                <c:pt idx="4">
                  <c:v>63.27</c:v>
                </c:pt>
              </c:numCache>
            </c:numRef>
          </c:val>
          <c:extLst>
            <c:ext xmlns:c16="http://schemas.microsoft.com/office/drawing/2014/chart" uri="{C3380CC4-5D6E-409C-BE32-E72D297353CC}">
              <c16:uniqueId val="{00000000-1CF1-46DB-981D-D24FA7D08F3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55.03</c:v>
                </c:pt>
                <c:pt idx="2">
                  <c:v>55.14</c:v>
                </c:pt>
                <c:pt idx="3">
                  <c:v>55.89</c:v>
                </c:pt>
                <c:pt idx="4">
                  <c:v>55.72</c:v>
                </c:pt>
              </c:numCache>
            </c:numRef>
          </c:val>
          <c:smooth val="0"/>
          <c:extLst>
            <c:ext xmlns:c16="http://schemas.microsoft.com/office/drawing/2014/chart" uri="{C3380CC4-5D6E-409C-BE32-E72D297353CC}">
              <c16:uniqueId val="{00000001-1CF1-46DB-981D-D24FA7D08F3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79.17</c:v>
                </c:pt>
                <c:pt idx="1">
                  <c:v>82.14</c:v>
                </c:pt>
                <c:pt idx="2">
                  <c:v>79.39</c:v>
                </c:pt>
                <c:pt idx="3">
                  <c:v>77.98</c:v>
                </c:pt>
                <c:pt idx="4">
                  <c:v>77.11</c:v>
                </c:pt>
              </c:numCache>
            </c:numRef>
          </c:val>
          <c:extLst>
            <c:ext xmlns:c16="http://schemas.microsoft.com/office/drawing/2014/chart" uri="{C3380CC4-5D6E-409C-BE32-E72D297353CC}">
              <c16:uniqueId val="{00000000-742C-4F00-B8CC-F657FC73B37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742C-4F00-B8CC-F657FC73B37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100.74</c:v>
                </c:pt>
                <c:pt idx="1">
                  <c:v>105.31</c:v>
                </c:pt>
                <c:pt idx="2">
                  <c:v>103.39</c:v>
                </c:pt>
                <c:pt idx="3">
                  <c:v>104.01</c:v>
                </c:pt>
                <c:pt idx="4">
                  <c:v>106.32</c:v>
                </c:pt>
              </c:numCache>
            </c:numRef>
          </c:val>
          <c:extLst>
            <c:ext xmlns:c16="http://schemas.microsoft.com/office/drawing/2014/chart" uri="{C3380CC4-5D6E-409C-BE32-E72D297353CC}">
              <c16:uniqueId val="{00000000-6D5B-4AA7-9A4E-2A80B66D31C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108.87</c:v>
                </c:pt>
                <c:pt idx="2">
                  <c:v>108.61</c:v>
                </c:pt>
                <c:pt idx="3">
                  <c:v>108.35</c:v>
                </c:pt>
                <c:pt idx="4">
                  <c:v>108.84</c:v>
                </c:pt>
              </c:numCache>
            </c:numRef>
          </c:val>
          <c:smooth val="0"/>
          <c:extLst>
            <c:ext xmlns:c16="http://schemas.microsoft.com/office/drawing/2014/chart" uri="{C3380CC4-5D6E-409C-BE32-E72D297353CC}">
              <c16:uniqueId val="{00000001-6D5B-4AA7-9A4E-2A80B66D31C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54.29</c:v>
                </c:pt>
                <c:pt idx="1">
                  <c:v>55.44</c:v>
                </c:pt>
                <c:pt idx="2">
                  <c:v>56.68</c:v>
                </c:pt>
                <c:pt idx="3">
                  <c:v>57.42</c:v>
                </c:pt>
                <c:pt idx="4">
                  <c:v>58.5</c:v>
                </c:pt>
              </c:numCache>
            </c:numRef>
          </c:val>
          <c:extLst>
            <c:ext xmlns:c16="http://schemas.microsoft.com/office/drawing/2014/chart" uri="{C3380CC4-5D6E-409C-BE32-E72D297353CC}">
              <c16:uniqueId val="{00000000-8FFC-4D73-B66E-B5133E542C7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48.87</c:v>
                </c:pt>
                <c:pt idx="2">
                  <c:v>49.92</c:v>
                </c:pt>
                <c:pt idx="3">
                  <c:v>50.63</c:v>
                </c:pt>
                <c:pt idx="4">
                  <c:v>51.29</c:v>
                </c:pt>
              </c:numCache>
            </c:numRef>
          </c:val>
          <c:smooth val="0"/>
          <c:extLst>
            <c:ext xmlns:c16="http://schemas.microsoft.com/office/drawing/2014/chart" uri="{C3380CC4-5D6E-409C-BE32-E72D297353CC}">
              <c16:uniqueId val="{00000001-8FFC-4D73-B66E-B5133E542C7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13.39</c:v>
                </c:pt>
                <c:pt idx="1">
                  <c:v>17.29</c:v>
                </c:pt>
                <c:pt idx="2">
                  <c:v>28.51</c:v>
                </c:pt>
                <c:pt idx="3">
                  <c:v>39.630000000000003</c:v>
                </c:pt>
                <c:pt idx="4">
                  <c:v>49.1</c:v>
                </c:pt>
              </c:numCache>
            </c:numRef>
          </c:val>
          <c:extLst>
            <c:ext xmlns:c16="http://schemas.microsoft.com/office/drawing/2014/chart" uri="{C3380CC4-5D6E-409C-BE32-E72D297353CC}">
              <c16:uniqueId val="{00000000-6524-41F6-A803-43F76C030D0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14.85</c:v>
                </c:pt>
                <c:pt idx="2">
                  <c:v>16.88</c:v>
                </c:pt>
                <c:pt idx="3">
                  <c:v>18.28</c:v>
                </c:pt>
                <c:pt idx="4">
                  <c:v>19.61</c:v>
                </c:pt>
              </c:numCache>
            </c:numRef>
          </c:val>
          <c:smooth val="0"/>
          <c:extLst>
            <c:ext xmlns:c16="http://schemas.microsoft.com/office/drawing/2014/chart" uri="{C3380CC4-5D6E-409C-BE32-E72D297353CC}">
              <c16:uniqueId val="{00000001-6524-41F6-A803-43F76C030D0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B30-49D6-90FC-6BC3F0AEB69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3.16</c:v>
                </c:pt>
                <c:pt idx="2">
                  <c:v>3.59</c:v>
                </c:pt>
                <c:pt idx="3">
                  <c:v>3.98</c:v>
                </c:pt>
                <c:pt idx="4">
                  <c:v>6.02</c:v>
                </c:pt>
              </c:numCache>
            </c:numRef>
          </c:val>
          <c:smooth val="0"/>
          <c:extLst>
            <c:ext xmlns:c16="http://schemas.microsoft.com/office/drawing/2014/chart" uri="{C3380CC4-5D6E-409C-BE32-E72D297353CC}">
              <c16:uniqueId val="{00000001-0B30-49D6-90FC-6BC3F0AEB69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334.2</c:v>
                </c:pt>
                <c:pt idx="1">
                  <c:v>317.02999999999997</c:v>
                </c:pt>
                <c:pt idx="2">
                  <c:v>387.53</c:v>
                </c:pt>
                <c:pt idx="3">
                  <c:v>333.09</c:v>
                </c:pt>
                <c:pt idx="4">
                  <c:v>369.71</c:v>
                </c:pt>
              </c:numCache>
            </c:numRef>
          </c:val>
          <c:extLst>
            <c:ext xmlns:c16="http://schemas.microsoft.com/office/drawing/2014/chart" uri="{C3380CC4-5D6E-409C-BE32-E72D297353CC}">
              <c16:uniqueId val="{00000000-27BB-4F82-8816-6F983BF94C2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369.69</c:v>
                </c:pt>
                <c:pt idx="2">
                  <c:v>379.08</c:v>
                </c:pt>
                <c:pt idx="3">
                  <c:v>367.55</c:v>
                </c:pt>
                <c:pt idx="4">
                  <c:v>378.56</c:v>
                </c:pt>
              </c:numCache>
            </c:numRef>
          </c:val>
          <c:smooth val="0"/>
          <c:extLst>
            <c:ext xmlns:c16="http://schemas.microsoft.com/office/drawing/2014/chart" uri="{C3380CC4-5D6E-409C-BE32-E72D297353CC}">
              <c16:uniqueId val="{00000001-27BB-4F82-8816-6F983BF94C2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247.64</c:v>
                </c:pt>
                <c:pt idx="1">
                  <c:v>250.49</c:v>
                </c:pt>
                <c:pt idx="2">
                  <c:v>255.66</c:v>
                </c:pt>
                <c:pt idx="3">
                  <c:v>254.3</c:v>
                </c:pt>
                <c:pt idx="4">
                  <c:v>250.83</c:v>
                </c:pt>
              </c:numCache>
            </c:numRef>
          </c:val>
          <c:extLst>
            <c:ext xmlns:c16="http://schemas.microsoft.com/office/drawing/2014/chart" uri="{C3380CC4-5D6E-409C-BE32-E72D297353CC}">
              <c16:uniqueId val="{00000000-8990-422E-864C-AF1657F9601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402.99</c:v>
                </c:pt>
                <c:pt idx="2">
                  <c:v>398.98</c:v>
                </c:pt>
                <c:pt idx="3">
                  <c:v>418.68</c:v>
                </c:pt>
                <c:pt idx="4">
                  <c:v>395.68</c:v>
                </c:pt>
              </c:numCache>
            </c:numRef>
          </c:val>
          <c:smooth val="0"/>
          <c:extLst>
            <c:ext xmlns:c16="http://schemas.microsoft.com/office/drawing/2014/chart" uri="{C3380CC4-5D6E-409C-BE32-E72D297353CC}">
              <c16:uniqueId val="{00000001-8990-422E-864C-AF1657F9601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96.47</c:v>
                </c:pt>
                <c:pt idx="1">
                  <c:v>100.83</c:v>
                </c:pt>
                <c:pt idx="2">
                  <c:v>99.1</c:v>
                </c:pt>
                <c:pt idx="3">
                  <c:v>100.65</c:v>
                </c:pt>
                <c:pt idx="4">
                  <c:v>101.85</c:v>
                </c:pt>
              </c:numCache>
            </c:numRef>
          </c:val>
          <c:extLst>
            <c:ext xmlns:c16="http://schemas.microsoft.com/office/drawing/2014/chart" uri="{C3380CC4-5D6E-409C-BE32-E72D297353CC}">
              <c16:uniqueId val="{00000000-9B13-4B22-A48E-9BC939FA119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98.66</c:v>
                </c:pt>
                <c:pt idx="2">
                  <c:v>98.64</c:v>
                </c:pt>
                <c:pt idx="3">
                  <c:v>94.78</c:v>
                </c:pt>
                <c:pt idx="4">
                  <c:v>97.59</c:v>
                </c:pt>
              </c:numCache>
            </c:numRef>
          </c:val>
          <c:smooth val="0"/>
          <c:extLst>
            <c:ext xmlns:c16="http://schemas.microsoft.com/office/drawing/2014/chart" uri="{C3380CC4-5D6E-409C-BE32-E72D297353CC}">
              <c16:uniqueId val="{00000001-9B13-4B22-A48E-9BC939FA119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230.82</c:v>
                </c:pt>
                <c:pt idx="1">
                  <c:v>221.3</c:v>
                </c:pt>
                <c:pt idx="2">
                  <c:v>225.99</c:v>
                </c:pt>
                <c:pt idx="3">
                  <c:v>221.59</c:v>
                </c:pt>
                <c:pt idx="4">
                  <c:v>220.5</c:v>
                </c:pt>
              </c:numCache>
            </c:numRef>
          </c:val>
          <c:extLst>
            <c:ext xmlns:c16="http://schemas.microsoft.com/office/drawing/2014/chart" uri="{C3380CC4-5D6E-409C-BE32-E72D297353CC}">
              <c16:uniqueId val="{00000000-46AF-4E0C-9DB8-E1D10297B64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178.59</c:v>
                </c:pt>
                <c:pt idx="2">
                  <c:v>178.92</c:v>
                </c:pt>
                <c:pt idx="3">
                  <c:v>181.3</c:v>
                </c:pt>
                <c:pt idx="4">
                  <c:v>181.71</c:v>
                </c:pt>
              </c:numCache>
            </c:numRef>
          </c:val>
          <c:smooth val="0"/>
          <c:extLst>
            <c:ext xmlns:c16="http://schemas.microsoft.com/office/drawing/2014/chart" uri="{C3380CC4-5D6E-409C-BE32-E72D297353CC}">
              <c16:uniqueId val="{00000001-46AF-4E0C-9DB8-E1D10297B64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H52"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山形県　上山市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A6</v>
      </c>
      <c r="X8" s="75"/>
      <c r="Y8" s="75"/>
      <c r="Z8" s="75"/>
      <c r="AA8" s="75"/>
      <c r="AB8" s="75"/>
      <c r="AC8" s="75"/>
      <c r="AD8" s="75" t="str">
        <f>データ!$M$6</f>
        <v>非設置</v>
      </c>
      <c r="AE8" s="75"/>
      <c r="AF8" s="75"/>
      <c r="AG8" s="75"/>
      <c r="AH8" s="75"/>
      <c r="AI8" s="75"/>
      <c r="AJ8" s="75"/>
      <c r="AK8" s="2"/>
      <c r="AL8" s="66">
        <f>データ!$R$6</f>
        <v>29092</v>
      </c>
      <c r="AM8" s="66"/>
      <c r="AN8" s="66"/>
      <c r="AO8" s="66"/>
      <c r="AP8" s="66"/>
      <c r="AQ8" s="66"/>
      <c r="AR8" s="66"/>
      <c r="AS8" s="66"/>
      <c r="AT8" s="37">
        <f>データ!$S$6</f>
        <v>240.93</v>
      </c>
      <c r="AU8" s="38"/>
      <c r="AV8" s="38"/>
      <c r="AW8" s="38"/>
      <c r="AX8" s="38"/>
      <c r="AY8" s="38"/>
      <c r="AZ8" s="38"/>
      <c r="BA8" s="38"/>
      <c r="BB8" s="55">
        <f>データ!$T$6</f>
        <v>120.75</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68.22</v>
      </c>
      <c r="J10" s="38"/>
      <c r="K10" s="38"/>
      <c r="L10" s="38"/>
      <c r="M10" s="38"/>
      <c r="N10" s="38"/>
      <c r="O10" s="65"/>
      <c r="P10" s="55">
        <f>データ!$P$6</f>
        <v>98.52</v>
      </c>
      <c r="Q10" s="55"/>
      <c r="R10" s="55"/>
      <c r="S10" s="55"/>
      <c r="T10" s="55"/>
      <c r="U10" s="55"/>
      <c r="V10" s="55"/>
      <c r="W10" s="66">
        <f>データ!$Q$6</f>
        <v>3795</v>
      </c>
      <c r="X10" s="66"/>
      <c r="Y10" s="66"/>
      <c r="Z10" s="66"/>
      <c r="AA10" s="66"/>
      <c r="AB10" s="66"/>
      <c r="AC10" s="66"/>
      <c r="AD10" s="2"/>
      <c r="AE10" s="2"/>
      <c r="AF10" s="2"/>
      <c r="AG10" s="2"/>
      <c r="AH10" s="2"/>
      <c r="AI10" s="2"/>
      <c r="AJ10" s="2"/>
      <c r="AK10" s="2"/>
      <c r="AL10" s="66">
        <f>データ!$U$6</f>
        <v>28462</v>
      </c>
      <c r="AM10" s="66"/>
      <c r="AN10" s="66"/>
      <c r="AO10" s="66"/>
      <c r="AP10" s="66"/>
      <c r="AQ10" s="66"/>
      <c r="AR10" s="66"/>
      <c r="AS10" s="66"/>
      <c r="AT10" s="37">
        <f>データ!$V$6</f>
        <v>37.799999999999997</v>
      </c>
      <c r="AU10" s="38"/>
      <c r="AV10" s="38"/>
      <c r="AW10" s="38"/>
      <c r="AX10" s="38"/>
      <c r="AY10" s="38"/>
      <c r="AZ10" s="38"/>
      <c r="BA10" s="38"/>
      <c r="BB10" s="55">
        <f>データ!$W$6</f>
        <v>752.96</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114</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113</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iLFTDkBwYQ7B73dyrXsqoHGvf6by3STYEMDuZ4BQScFZcu2sQ98HMGoxUk1ry6PX4ZAQVEs4mLqsmbvF0dleHQ==" saltValue="HMHnGTJgo1GwD2zKrEixJ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62073</v>
      </c>
      <c r="D6" s="20">
        <f t="shared" si="3"/>
        <v>46</v>
      </c>
      <c r="E6" s="20">
        <f t="shared" si="3"/>
        <v>1</v>
      </c>
      <c r="F6" s="20">
        <f t="shared" si="3"/>
        <v>0</v>
      </c>
      <c r="G6" s="20">
        <f t="shared" si="3"/>
        <v>1</v>
      </c>
      <c r="H6" s="20" t="str">
        <f t="shared" si="3"/>
        <v>山形県　上山市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68.22</v>
      </c>
      <c r="P6" s="21">
        <f t="shared" si="3"/>
        <v>98.52</v>
      </c>
      <c r="Q6" s="21">
        <f t="shared" si="3"/>
        <v>3795</v>
      </c>
      <c r="R6" s="21">
        <f t="shared" si="3"/>
        <v>29092</v>
      </c>
      <c r="S6" s="21">
        <f t="shared" si="3"/>
        <v>240.93</v>
      </c>
      <c r="T6" s="21">
        <f t="shared" si="3"/>
        <v>120.75</v>
      </c>
      <c r="U6" s="21">
        <f t="shared" si="3"/>
        <v>28462</v>
      </c>
      <c r="V6" s="21">
        <f t="shared" si="3"/>
        <v>37.799999999999997</v>
      </c>
      <c r="W6" s="21">
        <f t="shared" si="3"/>
        <v>752.96</v>
      </c>
      <c r="X6" s="22">
        <f>IF(X7="",NA(),X7)</f>
        <v>100.74</v>
      </c>
      <c r="Y6" s="22">
        <f t="shared" ref="Y6:AG6" si="4">IF(Y7="",NA(),Y7)</f>
        <v>105.31</v>
      </c>
      <c r="Z6" s="22">
        <f t="shared" si="4"/>
        <v>103.39</v>
      </c>
      <c r="AA6" s="22">
        <f t="shared" si="4"/>
        <v>104.01</v>
      </c>
      <c r="AB6" s="22">
        <f t="shared" si="4"/>
        <v>106.32</v>
      </c>
      <c r="AC6" s="22">
        <f t="shared" si="4"/>
        <v>110.68</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3.56</v>
      </c>
      <c r="AO6" s="22">
        <f t="shared" si="5"/>
        <v>3.16</v>
      </c>
      <c r="AP6" s="22">
        <f t="shared" si="5"/>
        <v>3.59</v>
      </c>
      <c r="AQ6" s="22">
        <f t="shared" si="5"/>
        <v>3.98</v>
      </c>
      <c r="AR6" s="22">
        <f t="shared" si="5"/>
        <v>6.02</v>
      </c>
      <c r="AS6" s="21" t="str">
        <f>IF(AS7="","",IF(AS7="-","【-】","【"&amp;SUBSTITUTE(TEXT(AS7,"#,##0.00"),"-","△")&amp;"】"))</f>
        <v>【1.30】</v>
      </c>
      <c r="AT6" s="22">
        <f>IF(AT7="",NA(),AT7)</f>
        <v>334.2</v>
      </c>
      <c r="AU6" s="22">
        <f t="shared" ref="AU6:BC6" si="6">IF(AU7="",NA(),AU7)</f>
        <v>317.02999999999997</v>
      </c>
      <c r="AV6" s="22">
        <f t="shared" si="6"/>
        <v>387.53</v>
      </c>
      <c r="AW6" s="22">
        <f t="shared" si="6"/>
        <v>333.09</v>
      </c>
      <c r="AX6" s="22">
        <f t="shared" si="6"/>
        <v>369.71</v>
      </c>
      <c r="AY6" s="22">
        <f t="shared" si="6"/>
        <v>357.34</v>
      </c>
      <c r="AZ6" s="22">
        <f t="shared" si="6"/>
        <v>369.69</v>
      </c>
      <c r="BA6" s="22">
        <f t="shared" si="6"/>
        <v>379.08</v>
      </c>
      <c r="BB6" s="22">
        <f t="shared" si="6"/>
        <v>367.55</v>
      </c>
      <c r="BC6" s="22">
        <f t="shared" si="6"/>
        <v>378.56</v>
      </c>
      <c r="BD6" s="21" t="str">
        <f>IF(BD7="","",IF(BD7="-","【-】","【"&amp;SUBSTITUTE(TEXT(BD7,"#,##0.00"),"-","△")&amp;"】"))</f>
        <v>【261.51】</v>
      </c>
      <c r="BE6" s="22">
        <f>IF(BE7="",NA(),BE7)</f>
        <v>247.64</v>
      </c>
      <c r="BF6" s="22">
        <f t="shared" ref="BF6:BN6" si="7">IF(BF7="",NA(),BF7)</f>
        <v>250.49</v>
      </c>
      <c r="BG6" s="22">
        <f t="shared" si="7"/>
        <v>255.66</v>
      </c>
      <c r="BH6" s="22">
        <f t="shared" si="7"/>
        <v>254.3</v>
      </c>
      <c r="BI6" s="22">
        <f t="shared" si="7"/>
        <v>250.83</v>
      </c>
      <c r="BJ6" s="22">
        <f t="shared" si="7"/>
        <v>373.69</v>
      </c>
      <c r="BK6" s="22">
        <f t="shared" si="7"/>
        <v>402.99</v>
      </c>
      <c r="BL6" s="22">
        <f t="shared" si="7"/>
        <v>398.98</v>
      </c>
      <c r="BM6" s="22">
        <f t="shared" si="7"/>
        <v>418.68</v>
      </c>
      <c r="BN6" s="22">
        <f t="shared" si="7"/>
        <v>395.68</v>
      </c>
      <c r="BO6" s="21" t="str">
        <f>IF(BO7="","",IF(BO7="-","【-】","【"&amp;SUBSTITUTE(TEXT(BO7,"#,##0.00"),"-","△")&amp;"】"))</f>
        <v>【265.16】</v>
      </c>
      <c r="BP6" s="22">
        <f>IF(BP7="",NA(),BP7)</f>
        <v>96.47</v>
      </c>
      <c r="BQ6" s="22">
        <f t="shared" ref="BQ6:BY6" si="8">IF(BQ7="",NA(),BQ7)</f>
        <v>100.83</v>
      </c>
      <c r="BR6" s="22">
        <f t="shared" si="8"/>
        <v>99.1</v>
      </c>
      <c r="BS6" s="22">
        <f t="shared" si="8"/>
        <v>100.65</v>
      </c>
      <c r="BT6" s="22">
        <f t="shared" si="8"/>
        <v>101.85</v>
      </c>
      <c r="BU6" s="22">
        <f t="shared" si="8"/>
        <v>99.87</v>
      </c>
      <c r="BV6" s="22">
        <f t="shared" si="8"/>
        <v>98.66</v>
      </c>
      <c r="BW6" s="22">
        <f t="shared" si="8"/>
        <v>98.64</v>
      </c>
      <c r="BX6" s="22">
        <f t="shared" si="8"/>
        <v>94.78</v>
      </c>
      <c r="BY6" s="22">
        <f t="shared" si="8"/>
        <v>97.59</v>
      </c>
      <c r="BZ6" s="21" t="str">
        <f>IF(BZ7="","",IF(BZ7="-","【-】","【"&amp;SUBSTITUTE(TEXT(BZ7,"#,##0.00"),"-","△")&amp;"】"))</f>
        <v>【102.35】</v>
      </c>
      <c r="CA6" s="22">
        <f>IF(CA7="",NA(),CA7)</f>
        <v>230.82</v>
      </c>
      <c r="CB6" s="22">
        <f t="shared" ref="CB6:CJ6" si="9">IF(CB7="",NA(),CB7)</f>
        <v>221.3</v>
      </c>
      <c r="CC6" s="22">
        <f t="shared" si="9"/>
        <v>225.99</v>
      </c>
      <c r="CD6" s="22">
        <f t="shared" si="9"/>
        <v>221.59</v>
      </c>
      <c r="CE6" s="22">
        <f t="shared" si="9"/>
        <v>220.5</v>
      </c>
      <c r="CF6" s="22">
        <f t="shared" si="9"/>
        <v>171.81</v>
      </c>
      <c r="CG6" s="22">
        <f t="shared" si="9"/>
        <v>178.59</v>
      </c>
      <c r="CH6" s="22">
        <f t="shared" si="9"/>
        <v>178.92</v>
      </c>
      <c r="CI6" s="22">
        <f t="shared" si="9"/>
        <v>181.3</v>
      </c>
      <c r="CJ6" s="22">
        <f t="shared" si="9"/>
        <v>181.71</v>
      </c>
      <c r="CK6" s="21" t="str">
        <f>IF(CK7="","",IF(CK7="-","【-】","【"&amp;SUBSTITUTE(TEXT(CK7,"#,##0.00"),"-","△")&amp;"】"))</f>
        <v>【167.74】</v>
      </c>
      <c r="CL6" s="22">
        <f>IF(CL7="",NA(),CL7)</f>
        <v>64.739999999999995</v>
      </c>
      <c r="CM6" s="22">
        <f t="shared" ref="CM6:CU6" si="10">IF(CM7="",NA(),CM7)</f>
        <v>61.54</v>
      </c>
      <c r="CN6" s="22">
        <f t="shared" si="10"/>
        <v>61.82</v>
      </c>
      <c r="CO6" s="22">
        <f t="shared" si="10"/>
        <v>62.98</v>
      </c>
      <c r="CP6" s="22">
        <f t="shared" si="10"/>
        <v>63.27</v>
      </c>
      <c r="CQ6" s="22">
        <f t="shared" si="10"/>
        <v>60.03</v>
      </c>
      <c r="CR6" s="22">
        <f t="shared" si="10"/>
        <v>55.03</v>
      </c>
      <c r="CS6" s="22">
        <f t="shared" si="10"/>
        <v>55.14</v>
      </c>
      <c r="CT6" s="22">
        <f t="shared" si="10"/>
        <v>55.89</v>
      </c>
      <c r="CU6" s="22">
        <f t="shared" si="10"/>
        <v>55.72</v>
      </c>
      <c r="CV6" s="21" t="str">
        <f>IF(CV7="","",IF(CV7="-","【-】","【"&amp;SUBSTITUTE(TEXT(CV7,"#,##0.00"),"-","△")&amp;"】"))</f>
        <v>【60.29】</v>
      </c>
      <c r="CW6" s="22">
        <f>IF(CW7="",NA(),CW7)</f>
        <v>79.17</v>
      </c>
      <c r="CX6" s="22">
        <f t="shared" ref="CX6:DF6" si="11">IF(CX7="",NA(),CX7)</f>
        <v>82.14</v>
      </c>
      <c r="CY6" s="22">
        <f t="shared" si="11"/>
        <v>79.39</v>
      </c>
      <c r="CZ6" s="22">
        <f t="shared" si="11"/>
        <v>77.98</v>
      </c>
      <c r="DA6" s="22">
        <f t="shared" si="11"/>
        <v>77.11</v>
      </c>
      <c r="DB6" s="22">
        <f t="shared" si="11"/>
        <v>84.81</v>
      </c>
      <c r="DC6" s="22">
        <f t="shared" si="11"/>
        <v>81.900000000000006</v>
      </c>
      <c r="DD6" s="22">
        <f t="shared" si="11"/>
        <v>81.39</v>
      </c>
      <c r="DE6" s="22">
        <f t="shared" si="11"/>
        <v>81.27</v>
      </c>
      <c r="DF6" s="22">
        <f t="shared" si="11"/>
        <v>81.260000000000005</v>
      </c>
      <c r="DG6" s="21" t="str">
        <f>IF(DG7="","",IF(DG7="-","【-】","【"&amp;SUBSTITUTE(TEXT(DG7,"#,##0.00"),"-","△")&amp;"】"))</f>
        <v>【90.12】</v>
      </c>
      <c r="DH6" s="22">
        <f>IF(DH7="",NA(),DH7)</f>
        <v>54.29</v>
      </c>
      <c r="DI6" s="22">
        <f t="shared" ref="DI6:DQ6" si="12">IF(DI7="",NA(),DI7)</f>
        <v>55.44</v>
      </c>
      <c r="DJ6" s="22">
        <f t="shared" si="12"/>
        <v>56.68</v>
      </c>
      <c r="DK6" s="22">
        <f t="shared" si="12"/>
        <v>57.42</v>
      </c>
      <c r="DL6" s="22">
        <f t="shared" si="12"/>
        <v>58.5</v>
      </c>
      <c r="DM6" s="22">
        <f t="shared" si="12"/>
        <v>47.28</v>
      </c>
      <c r="DN6" s="22">
        <f t="shared" si="12"/>
        <v>48.87</v>
      </c>
      <c r="DO6" s="22">
        <f t="shared" si="12"/>
        <v>49.92</v>
      </c>
      <c r="DP6" s="22">
        <f t="shared" si="12"/>
        <v>50.63</v>
      </c>
      <c r="DQ6" s="22">
        <f t="shared" si="12"/>
        <v>51.29</v>
      </c>
      <c r="DR6" s="21" t="str">
        <f>IF(DR7="","",IF(DR7="-","【-】","【"&amp;SUBSTITUTE(TEXT(DR7,"#,##0.00"),"-","△")&amp;"】"))</f>
        <v>【50.88】</v>
      </c>
      <c r="DS6" s="22">
        <f>IF(DS7="",NA(),DS7)</f>
        <v>13.39</v>
      </c>
      <c r="DT6" s="22">
        <f t="shared" ref="DT6:EB6" si="13">IF(DT7="",NA(),DT7)</f>
        <v>17.29</v>
      </c>
      <c r="DU6" s="22">
        <f t="shared" si="13"/>
        <v>28.51</v>
      </c>
      <c r="DV6" s="22">
        <f t="shared" si="13"/>
        <v>39.630000000000003</v>
      </c>
      <c r="DW6" s="22">
        <f t="shared" si="13"/>
        <v>49.1</v>
      </c>
      <c r="DX6" s="22">
        <f t="shared" si="13"/>
        <v>12.19</v>
      </c>
      <c r="DY6" s="22">
        <f t="shared" si="13"/>
        <v>14.85</v>
      </c>
      <c r="DZ6" s="22">
        <f t="shared" si="13"/>
        <v>16.88</v>
      </c>
      <c r="EA6" s="22">
        <f t="shared" si="13"/>
        <v>18.28</v>
      </c>
      <c r="EB6" s="22">
        <f t="shared" si="13"/>
        <v>19.61</v>
      </c>
      <c r="EC6" s="21" t="str">
        <f>IF(EC7="","",IF(EC7="-","【-】","【"&amp;SUBSTITUTE(TEXT(EC7,"#,##0.00"),"-","△")&amp;"】"))</f>
        <v>【22.30】</v>
      </c>
      <c r="ED6" s="22">
        <f>IF(ED7="",NA(),ED7)</f>
        <v>0.47</v>
      </c>
      <c r="EE6" s="22">
        <f t="shared" ref="EE6:EM6" si="14">IF(EE7="",NA(),EE7)</f>
        <v>0.33</v>
      </c>
      <c r="EF6" s="22">
        <f t="shared" si="14"/>
        <v>0.34</v>
      </c>
      <c r="EG6" s="22">
        <f t="shared" si="14"/>
        <v>0.47</v>
      </c>
      <c r="EH6" s="22">
        <f t="shared" si="14"/>
        <v>0.46</v>
      </c>
      <c r="EI6" s="22">
        <f t="shared" si="14"/>
        <v>0.51</v>
      </c>
      <c r="EJ6" s="22">
        <f t="shared" si="14"/>
        <v>0.5</v>
      </c>
      <c r="EK6" s="22">
        <f t="shared" si="14"/>
        <v>0.52</v>
      </c>
      <c r="EL6" s="22">
        <f t="shared" si="14"/>
        <v>0.53</v>
      </c>
      <c r="EM6" s="22">
        <f t="shared" si="14"/>
        <v>0.48</v>
      </c>
      <c r="EN6" s="21" t="str">
        <f>IF(EN7="","",IF(EN7="-","【-】","【"&amp;SUBSTITUTE(TEXT(EN7,"#,##0.00"),"-","△")&amp;"】"))</f>
        <v>【0.66】</v>
      </c>
    </row>
    <row r="7" spans="1:144" s="23" customFormat="1" x14ac:dyDescent="0.15">
      <c r="A7" s="15"/>
      <c r="B7" s="24">
        <v>2021</v>
      </c>
      <c r="C7" s="24">
        <v>62073</v>
      </c>
      <c r="D7" s="24">
        <v>46</v>
      </c>
      <c r="E7" s="24">
        <v>1</v>
      </c>
      <c r="F7" s="24">
        <v>0</v>
      </c>
      <c r="G7" s="24">
        <v>1</v>
      </c>
      <c r="H7" s="24" t="s">
        <v>93</v>
      </c>
      <c r="I7" s="24" t="s">
        <v>94</v>
      </c>
      <c r="J7" s="24" t="s">
        <v>95</v>
      </c>
      <c r="K7" s="24" t="s">
        <v>96</v>
      </c>
      <c r="L7" s="24" t="s">
        <v>97</v>
      </c>
      <c r="M7" s="24" t="s">
        <v>98</v>
      </c>
      <c r="N7" s="25" t="s">
        <v>99</v>
      </c>
      <c r="O7" s="25">
        <v>68.22</v>
      </c>
      <c r="P7" s="25">
        <v>98.52</v>
      </c>
      <c r="Q7" s="25">
        <v>3795</v>
      </c>
      <c r="R7" s="25">
        <v>29092</v>
      </c>
      <c r="S7" s="25">
        <v>240.93</v>
      </c>
      <c r="T7" s="25">
        <v>120.75</v>
      </c>
      <c r="U7" s="25">
        <v>28462</v>
      </c>
      <c r="V7" s="25">
        <v>37.799999999999997</v>
      </c>
      <c r="W7" s="25">
        <v>752.96</v>
      </c>
      <c r="X7" s="25">
        <v>100.74</v>
      </c>
      <c r="Y7" s="25">
        <v>105.31</v>
      </c>
      <c r="Z7" s="25">
        <v>103.39</v>
      </c>
      <c r="AA7" s="25">
        <v>104.01</v>
      </c>
      <c r="AB7" s="25">
        <v>106.32</v>
      </c>
      <c r="AC7" s="25">
        <v>110.68</v>
      </c>
      <c r="AD7" s="25">
        <v>108.87</v>
      </c>
      <c r="AE7" s="25">
        <v>108.61</v>
      </c>
      <c r="AF7" s="25">
        <v>108.35</v>
      </c>
      <c r="AG7" s="25">
        <v>108.84</v>
      </c>
      <c r="AH7" s="25">
        <v>111.39</v>
      </c>
      <c r="AI7" s="25">
        <v>0</v>
      </c>
      <c r="AJ7" s="25">
        <v>0</v>
      </c>
      <c r="AK7" s="25">
        <v>0</v>
      </c>
      <c r="AL7" s="25">
        <v>0</v>
      </c>
      <c r="AM7" s="25">
        <v>0</v>
      </c>
      <c r="AN7" s="25">
        <v>3.56</v>
      </c>
      <c r="AO7" s="25">
        <v>3.16</v>
      </c>
      <c r="AP7" s="25">
        <v>3.59</v>
      </c>
      <c r="AQ7" s="25">
        <v>3.98</v>
      </c>
      <c r="AR7" s="25">
        <v>6.02</v>
      </c>
      <c r="AS7" s="25">
        <v>1.3</v>
      </c>
      <c r="AT7" s="25">
        <v>334.2</v>
      </c>
      <c r="AU7" s="25">
        <v>317.02999999999997</v>
      </c>
      <c r="AV7" s="25">
        <v>387.53</v>
      </c>
      <c r="AW7" s="25">
        <v>333.09</v>
      </c>
      <c r="AX7" s="25">
        <v>369.71</v>
      </c>
      <c r="AY7" s="25">
        <v>357.34</v>
      </c>
      <c r="AZ7" s="25">
        <v>369.69</v>
      </c>
      <c r="BA7" s="25">
        <v>379.08</v>
      </c>
      <c r="BB7" s="25">
        <v>367.55</v>
      </c>
      <c r="BC7" s="25">
        <v>378.56</v>
      </c>
      <c r="BD7" s="25">
        <v>261.51</v>
      </c>
      <c r="BE7" s="25">
        <v>247.64</v>
      </c>
      <c r="BF7" s="25">
        <v>250.49</v>
      </c>
      <c r="BG7" s="25">
        <v>255.66</v>
      </c>
      <c r="BH7" s="25">
        <v>254.3</v>
      </c>
      <c r="BI7" s="25">
        <v>250.83</v>
      </c>
      <c r="BJ7" s="25">
        <v>373.69</v>
      </c>
      <c r="BK7" s="25">
        <v>402.99</v>
      </c>
      <c r="BL7" s="25">
        <v>398.98</v>
      </c>
      <c r="BM7" s="25">
        <v>418.68</v>
      </c>
      <c r="BN7" s="25">
        <v>395.68</v>
      </c>
      <c r="BO7" s="25">
        <v>265.16000000000003</v>
      </c>
      <c r="BP7" s="25">
        <v>96.47</v>
      </c>
      <c r="BQ7" s="25">
        <v>100.83</v>
      </c>
      <c r="BR7" s="25">
        <v>99.1</v>
      </c>
      <c r="BS7" s="25">
        <v>100.65</v>
      </c>
      <c r="BT7" s="25">
        <v>101.85</v>
      </c>
      <c r="BU7" s="25">
        <v>99.87</v>
      </c>
      <c r="BV7" s="25">
        <v>98.66</v>
      </c>
      <c r="BW7" s="25">
        <v>98.64</v>
      </c>
      <c r="BX7" s="25">
        <v>94.78</v>
      </c>
      <c r="BY7" s="25">
        <v>97.59</v>
      </c>
      <c r="BZ7" s="25">
        <v>102.35</v>
      </c>
      <c r="CA7" s="25">
        <v>230.82</v>
      </c>
      <c r="CB7" s="25">
        <v>221.3</v>
      </c>
      <c r="CC7" s="25">
        <v>225.99</v>
      </c>
      <c r="CD7" s="25">
        <v>221.59</v>
      </c>
      <c r="CE7" s="25">
        <v>220.5</v>
      </c>
      <c r="CF7" s="25">
        <v>171.81</v>
      </c>
      <c r="CG7" s="25">
        <v>178.59</v>
      </c>
      <c r="CH7" s="25">
        <v>178.92</v>
      </c>
      <c r="CI7" s="25">
        <v>181.3</v>
      </c>
      <c r="CJ7" s="25">
        <v>181.71</v>
      </c>
      <c r="CK7" s="25">
        <v>167.74</v>
      </c>
      <c r="CL7" s="25">
        <v>64.739999999999995</v>
      </c>
      <c r="CM7" s="25">
        <v>61.54</v>
      </c>
      <c r="CN7" s="25">
        <v>61.82</v>
      </c>
      <c r="CO7" s="25">
        <v>62.98</v>
      </c>
      <c r="CP7" s="25">
        <v>63.27</v>
      </c>
      <c r="CQ7" s="25">
        <v>60.03</v>
      </c>
      <c r="CR7" s="25">
        <v>55.03</v>
      </c>
      <c r="CS7" s="25">
        <v>55.14</v>
      </c>
      <c r="CT7" s="25">
        <v>55.89</v>
      </c>
      <c r="CU7" s="25">
        <v>55.72</v>
      </c>
      <c r="CV7" s="25">
        <v>60.29</v>
      </c>
      <c r="CW7" s="25">
        <v>79.17</v>
      </c>
      <c r="CX7" s="25">
        <v>82.14</v>
      </c>
      <c r="CY7" s="25">
        <v>79.39</v>
      </c>
      <c r="CZ7" s="25">
        <v>77.98</v>
      </c>
      <c r="DA7" s="25">
        <v>77.11</v>
      </c>
      <c r="DB7" s="25">
        <v>84.81</v>
      </c>
      <c r="DC7" s="25">
        <v>81.900000000000006</v>
      </c>
      <c r="DD7" s="25">
        <v>81.39</v>
      </c>
      <c r="DE7" s="25">
        <v>81.27</v>
      </c>
      <c r="DF7" s="25">
        <v>81.260000000000005</v>
      </c>
      <c r="DG7" s="25">
        <v>90.12</v>
      </c>
      <c r="DH7" s="25">
        <v>54.29</v>
      </c>
      <c r="DI7" s="25">
        <v>55.44</v>
      </c>
      <c r="DJ7" s="25">
        <v>56.68</v>
      </c>
      <c r="DK7" s="25">
        <v>57.42</v>
      </c>
      <c r="DL7" s="25">
        <v>58.5</v>
      </c>
      <c r="DM7" s="25">
        <v>47.28</v>
      </c>
      <c r="DN7" s="25">
        <v>48.87</v>
      </c>
      <c r="DO7" s="25">
        <v>49.92</v>
      </c>
      <c r="DP7" s="25">
        <v>50.63</v>
      </c>
      <c r="DQ7" s="25">
        <v>51.29</v>
      </c>
      <c r="DR7" s="25">
        <v>50.88</v>
      </c>
      <c r="DS7" s="25">
        <v>13.39</v>
      </c>
      <c r="DT7" s="25">
        <v>17.29</v>
      </c>
      <c r="DU7" s="25">
        <v>28.51</v>
      </c>
      <c r="DV7" s="25">
        <v>39.630000000000003</v>
      </c>
      <c r="DW7" s="25">
        <v>49.1</v>
      </c>
      <c r="DX7" s="25">
        <v>12.19</v>
      </c>
      <c r="DY7" s="25">
        <v>14.85</v>
      </c>
      <c r="DZ7" s="25">
        <v>16.88</v>
      </c>
      <c r="EA7" s="25">
        <v>18.28</v>
      </c>
      <c r="EB7" s="25">
        <v>19.61</v>
      </c>
      <c r="EC7" s="25">
        <v>22.3</v>
      </c>
      <c r="ED7" s="25">
        <v>0.47</v>
      </c>
      <c r="EE7" s="25">
        <v>0.33</v>
      </c>
      <c r="EF7" s="25">
        <v>0.34</v>
      </c>
      <c r="EG7" s="25">
        <v>0.47</v>
      </c>
      <c r="EH7" s="25">
        <v>0.46</v>
      </c>
      <c r="EI7" s="25">
        <v>0.51</v>
      </c>
      <c r="EJ7" s="25">
        <v>0.5</v>
      </c>
      <c r="EK7" s="25">
        <v>0.52</v>
      </c>
      <c r="EL7" s="25">
        <v>0.53</v>
      </c>
      <c r="EM7" s="25">
        <v>0.48</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後藤　良介</cp:lastModifiedBy>
  <cp:lastPrinted>2023-01-18T05:58:03Z</cp:lastPrinted>
  <dcterms:created xsi:type="dcterms:W3CDTF">2022-12-01T00:53:39Z</dcterms:created>
  <dcterms:modified xsi:type="dcterms:W3CDTF">2023-01-20T02:41:06Z</dcterms:modified>
  <cp:category/>
</cp:coreProperties>
</file>