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N:\○経営企画係\31_経営比較分析表\R3決算\水道\様式\"/>
    </mc:Choice>
  </mc:AlternateContent>
  <xr:revisionPtr revIDLastSave="0" documentId="13_ncr:1_{B4D2C5DB-9CC9-4FE8-B09F-F4A878A336CF}" xr6:coauthVersionLast="47" xr6:coauthVersionMax="47" xr10:uidLastSave="{00000000-0000-0000-0000-000000000000}"/>
  <workbookProtection workbookAlgorithmName="SHA-512" workbookHashValue="uUYXh10/3mMsP1u5nK4XZQfskSEXEYMndy87yOGLbdEmqpekr1PuIoB5/NicF0AZKo4iEPW+lAUhqSE9mA3Mgg==" workbookSaltValue="D+hlqPCOBUc57Toqn9LMYw==" workbookSpinCount="100000" lockStructure="1"/>
  <bookViews>
    <workbookView xWindow="1485" yWindow="0" windowWidth="14850" windowHeight="156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I10" i="4" s="1"/>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W10" i="4"/>
  <c r="P10" i="4"/>
  <c r="B10" i="4"/>
  <c r="BB8" i="4"/>
  <c r="AL8" i="4"/>
  <c r="AD8" i="4"/>
  <c r="W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<sst xmlns="http://schemas.openxmlformats.org/spreadsheetml/2006/main" count="228" uniqueCount="115">
  <si>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</si>
  <si>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</si>
  <si>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</si>
  <si>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</si>
  <si>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</si>
  <si>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</si>
  <si>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</si>
  <si>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</si>
  <si>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</si>
  <si>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</si>
  <si>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</si>
  <si>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</si>
  <si>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</si>
  <si>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</si>
  <si>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</si>
  <si>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</si>
  <si>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</si>
  <si>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</si>
  <si>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</si>
  <si>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</si>
  <si>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</si>
  <si>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</si>
  <si>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</si>
  <si>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</si>
  <si>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</si>
  <si>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</si>
  <si>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</si>
  <si>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</si>
  <si>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</si>
  <si>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</si>
  <si>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</si>
  <si>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</si>
  <si>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</si>
  <si>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</si>
  <si>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</si>
  <si>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</si>
  <si>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</si>
  <si>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</si>
  <si>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</si>
  <si>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</si>
  <si>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</si>
  <si>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</si>
  <si>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</si>
  <si>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</si>
  <si>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</si>
  <si>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</si>
  <si>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</si>
  <si>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</si>
  <si>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</si>
  <si>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</si>
  <si>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</si>
  <si>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</si>
  <si>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</si>
  <si>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</si>
  <si>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</si>
  <si>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</si>
  <si>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</si>
  <si>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</si>
  <si>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</si>
  <si>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</si>
  <si>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</si>
  <si>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</si>
  <si>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</si>
  <si>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</si>
  <si>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</si>
  <si>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</si>
  <si>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</si>
  <si>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</si>
  <si>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</si>
  <si>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</si>
  <si>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</si>
  <si>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</si>
  <si>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</si>
  <si>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</si>
  <si>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</si>
  <si>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</si>
  <si>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</si>
  <si>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</si>
  <si>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</si>
  <si>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</si>
  <si>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</si>
  <si>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</si>
  <si>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</si>
  <si>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</si>
  <si>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</si>
  <si>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</si>
  <si>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</si>
  <si>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</si>
  <si>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</si>
  <si>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</si>
  <si>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</si>
  <si>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</si>
  <si>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</si>
  <si>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天童市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</si>
  <si>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</si>
  <si>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</si>
  <si>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</si>
  <si>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</si>
  <si>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</si>
  <si>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</si>
  <si>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</si>
  <si>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</si>
  <si>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</si>
  <si>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</si>
  <si>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</si>
  <si>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</si>
  <si>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</si>
  <si>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</si>
  <si>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</si>
  <si>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</si>
  <si>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</si>
  <si>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</si>
  <si>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水道事業では、経常収支比率（①）及び料金回収率（⑤）が100％を超えており、給水にかかる費用が給水収益によって適切に賄われている状況にある。前年度から比率は減少したものの、全国平均や類似団体と比較しても高い値となっている。今後も健全な経営を行うために費用削減を続け、適切な更新投資に充てる財源の確保を行う。
　短期債務に対する支払能力を表す流動比率（③）は今年度も100％を上回っているが、前年度と比較して大きく減少している。これは、令和3年度における未払金などの流動負債の増加が原因である。今後も、企業債償還など流動負債の増加を見越して流動資産を増加させ、支払能力を高める経営を行っていく必要がある。
　企業債残高対給水収益比率（④）は、給水収益の維持と企業債の計画的な償還により、類似団体より低い値を維持している。今後は、現在の水準を保ちつつ、企業債の新規借入も活用して、大規模修繕に備えるとともに必要な更新投資を行っていく。
　給水原価（⑥）は年間給水量の全量を広域水道から受水しているため、類似団体と比較して高くなっているが、今年度は経常費用の増加により値が増加した。
　施設利用率（⑦）や有収率（⑧）は類似団体や全国平均よりも高い値を維持し続けている。今後も、高い水準の維持を目指し、適切な更新と漏水調査業務等により、予防的に管路の維持を実施していく。</t>
    <rPh sb="1" eb="7">
      <t>ホンシスイドウジギョウ</t>
    </rPh>
    <rPh sb="10" eb="16">
      <t>ケイジョウシュウシヒリツ</t>
    </rPh>
    <rPh sb="19" eb="20">
      <t>オヨ</t>
    </rPh>
    <rPh sb="21" eb="26">
      <t>リョウキンカイシュウリツ</t>
    </rPh>
    <rPh sb="35" eb="36">
      <t>コ</t>
    </rPh>
    <rPh sb="41" eb="43">
      <t>キュウスイ</t>
    </rPh>
    <rPh sb="47" eb="49">
      <t>ヒヨウ</t>
    </rPh>
    <rPh sb="50" eb="54">
      <t>キュウスイシュウエキ</t>
    </rPh>
    <rPh sb="58" eb="60">
      <t>テキセツ</t>
    </rPh>
    <rPh sb="61" eb="62">
      <t>マカナ</t>
    </rPh>
    <rPh sb="67" eb="69">
      <t>ジョウキョウ</t>
    </rPh>
    <rPh sb="73" eb="76">
      <t>ゼンネンド</t>
    </rPh>
    <rPh sb="78" eb="80">
      <t>ヒリツ</t>
    </rPh>
    <rPh sb="81" eb="83">
      <t>ゲンショウ</t>
    </rPh>
    <rPh sb="114" eb="116">
      <t>コンゴ</t>
    </rPh>
    <rPh sb="117" eb="119">
      <t>ケンゼン</t>
    </rPh>
    <rPh sb="120" eb="122">
      <t>ケイエイ</t>
    </rPh>
    <rPh sb="123" eb="124">
      <t>オコナ</t>
    </rPh>
    <rPh sb="128" eb="132">
      <t>ヒヨウサクゲン</t>
    </rPh>
    <rPh sb="133" eb="134">
      <t>ツヅ</t>
    </rPh>
    <rPh sb="136" eb="138">
      <t>テキセツ</t>
    </rPh>
    <rPh sb="139" eb="141">
      <t>コウシン</t>
    </rPh>
    <rPh sb="141" eb="143">
      <t>トウシ</t>
    </rPh>
    <rPh sb="144" eb="145">
      <t>ア</t>
    </rPh>
    <rPh sb="147" eb="149">
      <t>ザイゲン</t>
    </rPh>
    <rPh sb="150" eb="152">
      <t>カクホ</t>
    </rPh>
    <rPh sb="153" eb="154">
      <t>オコナ</t>
    </rPh>
    <rPh sb="158" eb="162">
      <t>タンキサイム</t>
    </rPh>
    <rPh sb="163" eb="164">
      <t>タイ</t>
    </rPh>
    <rPh sb="166" eb="168">
      <t>シハラ</t>
    </rPh>
    <rPh sb="168" eb="170">
      <t>ノウリョク</t>
    </rPh>
    <rPh sb="171" eb="172">
      <t>アラワ</t>
    </rPh>
    <rPh sb="173" eb="177">
      <t>リュウドウヒリツ</t>
    </rPh>
    <rPh sb="181" eb="184">
      <t>コンネンド</t>
    </rPh>
    <rPh sb="190" eb="191">
      <t>ウワ</t>
    </rPh>
    <rPh sb="191" eb="192">
      <t>マワ</t>
    </rPh>
    <rPh sb="198" eb="201">
      <t>ゼンネンド</t>
    </rPh>
    <rPh sb="202" eb="204">
      <t>ヒカク</t>
    </rPh>
    <rPh sb="206" eb="207">
      <t>オオ</t>
    </rPh>
    <rPh sb="209" eb="211">
      <t>ゲンショウ</t>
    </rPh>
    <rPh sb="220" eb="222">
      <t>レイワ</t>
    </rPh>
    <rPh sb="223" eb="225">
      <t>ネンド</t>
    </rPh>
    <rPh sb="229" eb="232">
      <t>ミバライキン</t>
    </rPh>
    <rPh sb="235" eb="239">
      <t>リュウドウフサイ</t>
    </rPh>
    <rPh sb="240" eb="242">
      <t>ゾウカ</t>
    </rPh>
    <rPh sb="243" eb="245">
      <t>ゲンイン</t>
    </rPh>
    <rPh sb="249" eb="251">
      <t>コンゴ</t>
    </rPh>
    <rPh sb="253" eb="256">
      <t>キギョウサイ</t>
    </rPh>
    <rPh sb="256" eb="258">
      <t>ショウカン</t>
    </rPh>
    <rPh sb="260" eb="264">
      <t>リュウドウフサイ</t>
    </rPh>
    <rPh sb="265" eb="267">
      <t>ゾウカ</t>
    </rPh>
    <rPh sb="268" eb="270">
      <t>ミコ</t>
    </rPh>
    <rPh sb="272" eb="276">
      <t>リュウドウシサン</t>
    </rPh>
    <rPh sb="277" eb="279">
      <t>ゾウカ</t>
    </rPh>
    <rPh sb="282" eb="284">
      <t>シハラ</t>
    </rPh>
    <rPh sb="284" eb="286">
      <t>ノウリョク</t>
    </rPh>
    <rPh sb="287" eb="288">
      <t>タカ</t>
    </rPh>
    <rPh sb="290" eb="292">
      <t>ケイエイ</t>
    </rPh>
    <rPh sb="293" eb="294">
      <t>オコナ</t>
    </rPh>
    <rPh sb="298" eb="300">
      <t>ヒツヨウ</t>
    </rPh>
    <rPh sb="306" eb="311">
      <t>キギョウサイザンダカ</t>
    </rPh>
    <rPh sb="311" eb="312">
      <t>タイ</t>
    </rPh>
    <rPh sb="312" eb="318">
      <t>キュウスイシュウエキヒリツ</t>
    </rPh>
    <rPh sb="323" eb="327">
      <t>キュウスイシュウエキ</t>
    </rPh>
    <rPh sb="328" eb="330">
      <t>イジ</t>
    </rPh>
    <rPh sb="331" eb="334">
      <t>キギョウサイ</t>
    </rPh>
    <rPh sb="335" eb="338">
      <t>ケイカクテキ</t>
    </rPh>
    <rPh sb="339" eb="341">
      <t>ショウカン</t>
    </rPh>
    <rPh sb="345" eb="349">
      <t>ルイジダンタイ</t>
    </rPh>
    <rPh sb="351" eb="352">
      <t>ヒク</t>
    </rPh>
    <rPh sb="353" eb="354">
      <t>アタイ</t>
    </rPh>
    <rPh sb="355" eb="357">
      <t>イジ</t>
    </rPh>
    <rPh sb="362" eb="364">
      <t>コンゴ</t>
    </rPh>
    <rPh sb="366" eb="368">
      <t>ゲンザイ</t>
    </rPh>
    <rPh sb="369" eb="371">
      <t>スイジュン</t>
    </rPh>
    <rPh sb="372" eb="373">
      <t>タモ</t>
    </rPh>
    <rPh sb="377" eb="380">
      <t>キギョウサイ</t>
    </rPh>
    <rPh sb="381" eb="384">
      <t>シンキカ</t>
    </rPh>
    <rPh sb="384" eb="385">
      <t>イ</t>
    </rPh>
    <rPh sb="386" eb="388">
      <t>カツヨウ</t>
    </rPh>
    <rPh sb="391" eb="396">
      <t>ダイキボシュウゼン</t>
    </rPh>
    <rPh sb="397" eb="398">
      <t>ソナ</t>
    </rPh>
    <rPh sb="404" eb="406">
      <t>ヒツヨウ</t>
    </rPh>
    <rPh sb="407" eb="411">
      <t>コウシントウシ</t>
    </rPh>
    <rPh sb="412" eb="413">
      <t>オコナ</t>
    </rPh>
    <rPh sb="484" eb="485">
      <t>アタイ</t>
    </rPh>
    <rPh sb="486" eb="488">
      <t>ゾウカ</t>
    </rPh>
    <rPh sb="493" eb="495">
      <t>シセツ</t>
    </rPh>
    <rPh sb="495" eb="498">
      <t>リヨウリツ</t>
    </rPh>
    <rPh sb="502" eb="505">
      <t>ユウシュウリツ</t>
    </rPh>
    <rPh sb="509" eb="513">
      <t>ルイジダンタイ</t>
    </rPh>
    <rPh sb="514" eb="518">
      <t>ゼンコクヘイキン</t>
    </rPh>
    <rPh sb="521" eb="522">
      <t>タカ</t>
    </rPh>
    <rPh sb="523" eb="524">
      <t>アタイ</t>
    </rPh>
    <rPh sb="525" eb="527">
      <t>イジ</t>
    </rPh>
    <rPh sb="528" eb="529">
      <t>ツヅ</t>
    </rPh>
    <rPh sb="534" eb="536">
      <t>コンゴ</t>
    </rPh>
    <rPh sb="538" eb="539">
      <t>タカ</t>
    </rPh>
    <rPh sb="540" eb="542">
      <t>スイジュン</t>
    </rPh>
    <rPh sb="543" eb="545">
      <t>イジ</t>
    </rPh>
    <rPh sb="546" eb="548">
      <t>メザ</t>
    </rPh>
    <rPh sb="550" eb="552">
      <t>テキセツ</t>
    </rPh>
    <rPh sb="553" eb="555">
      <t>コウシン</t>
    </rPh>
    <rPh sb="556" eb="558">
      <t>ロウスイ</t>
    </rPh>
    <rPh sb="567" eb="570">
      <t>ヨボウテキ</t>
    </rPh>
    <rPh sb="571" eb="573">
      <t>カンロ</t>
    </rPh>
    <rPh sb="574" eb="576">
      <t>イジ</t>
    </rPh>
    <rPh sb="577" eb="579">
      <t>ジッシ</t>
    </rPh>
    <phoneticPr fontId="4"/>
  </si>
  <si>
    <t>　有形固定資産減価償却率（①）は、償却資産における減価償却済の部分の割合を示すもので、毎年度上昇し続けている。当年度は44.16％であり、前年度と比較すると0.77ポイント増加した。老朽化の度合いは類似団体や全国平均よりも低いが、上昇傾向にあるため、今後は老朽管や施設の更新を計画的に行っていかなければならない。
　法定耐用年数を超えた管路延長の割合を示す管路経年化率（②）についても、類似団体や全国平均よりも低い水準ではあるが、長期的にみると緩やかな上昇傾向にある。
　当年度に更新した管路延長の割合を示す管路更新率（③）は、今年度は比率が上がり、また、類似団体や全国平均の値を大幅に超えている。今後も、平均して1％の更新率となるよう、更新計画に基づいた投資を行っていく。</t>
    <rPh sb="1" eb="11">
      <t>ユウケイコテイシサンゲンカショウキャク</t>
    </rPh>
    <rPh sb="11" eb="12">
      <t>リツ</t>
    </rPh>
    <rPh sb="17" eb="21">
      <t>ショウキャクシサン</t>
    </rPh>
    <rPh sb="25" eb="29">
      <t>ゲンカショウキャク</t>
    </rPh>
    <rPh sb="29" eb="30">
      <t>スミ</t>
    </rPh>
    <rPh sb="31" eb="33">
      <t>ブブン</t>
    </rPh>
    <rPh sb="34" eb="36">
      <t>ワリアイ</t>
    </rPh>
    <rPh sb="37" eb="38">
      <t>シメ</t>
    </rPh>
    <rPh sb="43" eb="44">
      <t>マイ</t>
    </rPh>
    <rPh sb="44" eb="46">
      <t>ネンド</t>
    </rPh>
    <rPh sb="46" eb="48">
      <t>ジョウショウシ</t>
    </rPh>
    <rPh sb="48" eb="50">
      <t>ツヅ</t>
    </rPh>
    <rPh sb="55" eb="58">
      <t>トウネンド</t>
    </rPh>
    <rPh sb="69" eb="72">
      <t>ゼンネンド</t>
    </rPh>
    <rPh sb="73" eb="75">
      <t>ヒカク</t>
    </rPh>
    <rPh sb="86" eb="88">
      <t>ゾウカ</t>
    </rPh>
    <rPh sb="91" eb="94">
      <t>ロウキュウカ</t>
    </rPh>
    <rPh sb="95" eb="97">
      <t>ドア</t>
    </rPh>
    <rPh sb="99" eb="103">
      <t>ルイジダンタイ</t>
    </rPh>
    <rPh sb="104" eb="108">
      <t>ゼンコクヘイキン</t>
    </rPh>
    <rPh sb="111" eb="112">
      <t>ヒク</t>
    </rPh>
    <rPh sb="115" eb="119">
      <t>ジョウショウケイコウ</t>
    </rPh>
    <rPh sb="125" eb="127">
      <t>コンゴ</t>
    </rPh>
    <rPh sb="128" eb="131">
      <t>ロウキュウカン</t>
    </rPh>
    <rPh sb="132" eb="134">
      <t>シセツ</t>
    </rPh>
    <rPh sb="135" eb="137">
      <t>コウシン</t>
    </rPh>
    <rPh sb="138" eb="141">
      <t>ケイカクテキ</t>
    </rPh>
    <rPh sb="142" eb="143">
      <t>オコナ</t>
    </rPh>
    <rPh sb="158" eb="164">
      <t>ホウテイタイヨウネンスウ</t>
    </rPh>
    <rPh sb="165" eb="166">
      <t>コ</t>
    </rPh>
    <rPh sb="168" eb="172">
      <t>カンロエンチョウ</t>
    </rPh>
    <rPh sb="173" eb="175">
      <t>ワリアイ</t>
    </rPh>
    <rPh sb="176" eb="177">
      <t>シメ</t>
    </rPh>
    <rPh sb="178" eb="180">
      <t>カンロ</t>
    </rPh>
    <rPh sb="180" eb="184">
      <t>ケイネンカリツ</t>
    </rPh>
    <rPh sb="193" eb="197">
      <t>ルイジダンタイ</t>
    </rPh>
    <rPh sb="198" eb="200">
      <t>ゼンコク</t>
    </rPh>
    <rPh sb="236" eb="239">
      <t>トウネンド</t>
    </rPh>
    <rPh sb="240" eb="242">
      <t>コウシン</t>
    </rPh>
    <rPh sb="244" eb="248">
      <t>カンロエンチョウ</t>
    </rPh>
    <rPh sb="249" eb="251">
      <t>ワリアイ</t>
    </rPh>
    <rPh sb="252" eb="253">
      <t>シメ</t>
    </rPh>
    <rPh sb="254" eb="256">
      <t>カンロ</t>
    </rPh>
    <rPh sb="256" eb="259">
      <t>コウシンリツ</t>
    </rPh>
    <rPh sb="264" eb="267">
      <t>コンネンド</t>
    </rPh>
    <rPh sb="268" eb="270">
      <t>ヒリツ</t>
    </rPh>
    <rPh sb="271" eb="272">
      <t>ア</t>
    </rPh>
    <rPh sb="278" eb="282">
      <t>ルイジダンタイ</t>
    </rPh>
    <rPh sb="283" eb="285">
      <t>ゼンコク</t>
    </rPh>
    <rPh sb="285" eb="287">
      <t>ヘイキン</t>
    </rPh>
    <rPh sb="288" eb="289">
      <t>アタイ</t>
    </rPh>
    <rPh sb="290" eb="292">
      <t>オオハバ</t>
    </rPh>
    <rPh sb="293" eb="294">
      <t>コ</t>
    </rPh>
    <rPh sb="299" eb="301">
      <t>コンゴ</t>
    </rPh>
    <rPh sb="303" eb="305">
      <t>ヘイキン</t>
    </rPh>
    <rPh sb="310" eb="313">
      <t>コウシ</t>
    </rPh>
    <rPh sb="319" eb="323">
      <t>コウシンケイカク</t>
    </rPh>
    <rPh sb="324" eb="325">
      <t>モト</t>
    </rPh>
    <rPh sb="328" eb="330">
      <t>トウシ</t>
    </rPh>
    <rPh sb="331" eb="332">
      <t>オコナ</t>
    </rPh>
    <phoneticPr fontId="4"/>
  </si>
  <si>
    <t>　経常収支比率（①）、料金回収率（⑤）、流動比率（③）等が比較的高いことから、現状は給水収益を主とした適切な経営状況である。しかし、今後は、給水収益の増加を見込むことができない状況で管路の更新投資と適切な維持管理を実施する必要があるため、更なる経費の削減等を行い、高い有収率を維持しつつ持続的な経営を行う。</t>
    <rPh sb="1" eb="7">
      <t>ケイジョウシュウシヒリツ</t>
    </rPh>
    <rPh sb="11" eb="13">
      <t>リョウキン</t>
    </rPh>
    <rPh sb="13" eb="16">
      <t>カイシュウリツ</t>
    </rPh>
    <rPh sb="20" eb="22">
      <t>リュウドウ</t>
    </rPh>
    <rPh sb="22" eb="24">
      <t>ヒリツ</t>
    </rPh>
    <rPh sb="27" eb="28">
      <t>ナド</t>
    </rPh>
    <rPh sb="29" eb="32">
      <t>ヒカクテキ</t>
    </rPh>
    <rPh sb="32" eb="33">
      <t>タカ</t>
    </rPh>
    <rPh sb="39" eb="41">
      <t>ゲンジョウ</t>
    </rPh>
    <rPh sb="42" eb="46">
      <t>キュウスイシュウエキ</t>
    </rPh>
    <rPh sb="47" eb="48">
      <t>オモ</t>
    </rPh>
    <rPh sb="51" eb="53">
      <t>テキセツ</t>
    </rPh>
    <rPh sb="54" eb="58">
      <t>ケイエイジョウキョウ</t>
    </rPh>
    <rPh sb="66" eb="68">
      <t>コンゴ</t>
    </rPh>
    <rPh sb="70" eb="74">
      <t>キュウスイシュウエキ</t>
    </rPh>
    <rPh sb="75" eb="77">
      <t>ゾウカ</t>
    </rPh>
    <rPh sb="78" eb="80">
      <t>ミコ</t>
    </rPh>
    <rPh sb="88" eb="90">
      <t>ジョウキョウ</t>
    </rPh>
    <rPh sb="91" eb="93">
      <t>カンロ</t>
    </rPh>
    <rPh sb="94" eb="98">
      <t>コウシントウシ</t>
    </rPh>
    <rPh sb="99" eb="101">
      <t>テキセツ</t>
    </rPh>
    <rPh sb="102" eb="106">
      <t>イジカンリ</t>
    </rPh>
    <rPh sb="107" eb="109">
      <t>ジッシ</t>
    </rPh>
    <rPh sb="111" eb="113">
      <t>ヒツヨウ</t>
    </rPh>
    <rPh sb="119" eb="120">
      <t>サラ</t>
    </rPh>
    <rPh sb="122" eb="124">
      <t>ケイヒ</t>
    </rPh>
    <rPh sb="125" eb="128">
      <t>サクゲントウ</t>
    </rPh>
    <rPh sb="129" eb="130">
      <t>オコナ</t>
    </rPh>
    <rPh sb="132" eb="133">
      <t>タカ</t>
    </rPh>
    <rPh sb="134" eb="137">
      <t>ユウシュウリツ</t>
    </rPh>
    <rPh sb="138" eb="140">
      <t>イジ</t>
    </rPh>
    <rPh sb="143" eb="146">
      <t>ジゾクテキ</t>
    </rPh>
    <rPh sb="147" eb="149">
      <t>ケイエイ</t>
    </rPh>
    <rPh sb="150" eb="15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</si>
</sst>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0.72</c:v>
                </c:pt>
                <c:pt idx="2">
                  <c:v>0.7</c:v>
                </c:pt>
                <c:pt idx="3">
                  <c:v>0.71</c:v>
                </c:pt>
                <c:pt idx="4">
                  <c:v>0.98</c:v>
                </c:pt>
              </c:numCache>
            </c:numRef>
          </c:val>
          <c:extLst>
            <c:ext xmlns:c16="http://schemas.microsoft.com/office/drawing/2014/chart" uri="{C3380CC4-5D6E-409C-BE32-E72D297353CC}">
              <c16:uniqueId val="{00000000-9917-4E63-8E4C-FEAF25FA8CF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9917-4E63-8E4C-FEAF25FA8CF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74.349999999999994</c:v>
                </c:pt>
                <c:pt idx="1">
                  <c:v>73.180000000000007</c:v>
                </c:pt>
                <c:pt idx="2">
                  <c:v>72.489999999999995</c:v>
                </c:pt>
                <c:pt idx="3">
                  <c:v>73.11</c:v>
                </c:pt>
                <c:pt idx="4">
                  <c:v>72.45</c:v>
                </c:pt>
              </c:numCache>
            </c:numRef>
          </c:val>
          <c:extLst>
            <c:ext xmlns:c16="http://schemas.microsoft.com/office/drawing/2014/chart" uri="{C3380CC4-5D6E-409C-BE32-E72D297353CC}">
              <c16:uniqueId val="{00000000-0C8F-4FD9-80E0-D67CA4A76BC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0C8F-4FD9-80E0-D67CA4A76BC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89.84</c:v>
                </c:pt>
                <c:pt idx="1">
                  <c:v>92.16</c:v>
                </c:pt>
                <c:pt idx="2">
                  <c:v>91.66</c:v>
                </c:pt>
                <c:pt idx="3">
                  <c:v>91.13</c:v>
                </c:pt>
                <c:pt idx="4">
                  <c:v>91.05</c:v>
                </c:pt>
              </c:numCache>
            </c:numRef>
          </c:val>
          <c:extLst>
            <c:ext xmlns:c16="http://schemas.microsoft.com/office/drawing/2014/chart" uri="{C3380CC4-5D6E-409C-BE32-E72D297353CC}">
              <c16:uniqueId val="{00000000-69C7-4A09-BD89-11B84739FE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69C7-4A09-BD89-11B84739FE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118.12</c:v>
                </c:pt>
                <c:pt idx="1">
                  <c:v>124.19</c:v>
                </c:pt>
                <c:pt idx="2">
                  <c:v>121.55</c:v>
                </c:pt>
                <c:pt idx="3">
                  <c:v>122.38</c:v>
                </c:pt>
                <c:pt idx="4">
                  <c:v>117.65</c:v>
                </c:pt>
              </c:numCache>
            </c:numRef>
          </c:val>
          <c:extLst>
            <c:ext xmlns:c16="http://schemas.microsoft.com/office/drawing/2014/chart" uri="{C3380CC4-5D6E-409C-BE32-E72D297353CC}">
              <c16:uniqueId val="{00000000-ABAD-49AD-9361-0772EF8B34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ABAD-49AD-9361-0772EF8B34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41.25</c:v>
                </c:pt>
                <c:pt idx="1">
                  <c:v>41.72</c:v>
                </c:pt>
                <c:pt idx="2">
                  <c:v>42.2</c:v>
                </c:pt>
                <c:pt idx="3">
                  <c:v>43.39</c:v>
                </c:pt>
                <c:pt idx="4">
                  <c:v>44.16</c:v>
                </c:pt>
              </c:numCache>
            </c:numRef>
          </c:val>
          <c:extLst>
            <c:ext xmlns:c16="http://schemas.microsoft.com/office/drawing/2014/chart" uri="{C3380CC4-5D6E-409C-BE32-E72D297353CC}">
              <c16:uniqueId val="{00000000-2941-4F03-A727-15B087D6E4C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2941-4F03-A727-15B087D6E4C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8.01</c:v>
                </c:pt>
                <c:pt idx="1">
                  <c:v>7.13</c:v>
                </c:pt>
                <c:pt idx="2">
                  <c:v>9.33</c:v>
                </c:pt>
                <c:pt idx="3">
                  <c:v>9.41</c:v>
                </c:pt>
                <c:pt idx="4">
                  <c:v>8.43</c:v>
                </c:pt>
              </c:numCache>
            </c:numRef>
          </c:val>
          <c:extLst>
            <c:ext xmlns:c16="http://schemas.microsoft.com/office/drawing/2014/chart" uri="{C3380CC4-5D6E-409C-BE32-E72D297353CC}">
              <c16:uniqueId val="{00000000-F4AE-4A9E-B0A0-7A5E89C417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F4AE-4A9E-B0A0-7A5E89C417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FB-4ED7-9BC7-0B87AE07177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68FB-4ED7-9BC7-0B87AE07177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401.88</c:v>
                </c:pt>
                <c:pt idx="1">
                  <c:v>351.54</c:v>
                </c:pt>
                <c:pt idx="2">
                  <c:v>491.85</c:v>
                </c:pt>
                <c:pt idx="3">
                  <c:v>515.05999999999995</c:v>
                </c:pt>
                <c:pt idx="4">
                  <c:v>360.79</c:v>
                </c:pt>
              </c:numCache>
            </c:numRef>
          </c:val>
          <c:extLst>
            <c:ext xmlns:c16="http://schemas.microsoft.com/office/drawing/2014/chart" uri="{C3380CC4-5D6E-409C-BE32-E72D297353CC}">
              <c16:uniqueId val="{00000000-7E48-47CC-B716-8603709861E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7E48-47CC-B716-8603709861E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182.51</c:v>
                </c:pt>
                <c:pt idx="1">
                  <c:v>170.28</c:v>
                </c:pt>
                <c:pt idx="2">
                  <c:v>197.18</c:v>
                </c:pt>
                <c:pt idx="3">
                  <c:v>186.05</c:v>
                </c:pt>
                <c:pt idx="4">
                  <c:v>175.86</c:v>
                </c:pt>
              </c:numCache>
            </c:numRef>
          </c:val>
          <c:extLst>
            <c:ext xmlns:c16="http://schemas.microsoft.com/office/drawing/2014/chart" uri="{C3380CC4-5D6E-409C-BE32-E72D297353CC}">
              <c16:uniqueId val="{00000000-AB66-45CC-B009-EC3D870A00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AB66-45CC-B009-EC3D870A00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114.57</c:v>
                </c:pt>
                <c:pt idx="1">
                  <c:v>122.84</c:v>
                </c:pt>
                <c:pt idx="2">
                  <c:v>118.91</c:v>
                </c:pt>
                <c:pt idx="3">
                  <c:v>120.59</c:v>
                </c:pt>
                <c:pt idx="4">
                  <c:v>115.42</c:v>
                </c:pt>
              </c:numCache>
            </c:numRef>
          </c:val>
          <c:extLst>
            <c:ext xmlns:c16="http://schemas.microsoft.com/office/drawing/2014/chart" uri="{C3380CC4-5D6E-409C-BE32-E72D297353CC}">
              <c16:uniqueId val="{00000000-972E-41BB-972C-5875FEED7C4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972E-41BB-972C-5875FEED7C4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189.44</c:v>
                </c:pt>
                <c:pt idx="1">
                  <c:v>176.76</c:v>
                </c:pt>
                <c:pt idx="2">
                  <c:v>183.59</c:v>
                </c:pt>
                <c:pt idx="3">
                  <c:v>181.16</c:v>
                </c:pt>
                <c:pt idx="4">
                  <c:v>190.02</c:v>
                </c:pt>
              </c:numCache>
            </c:numRef>
          </c:val>
          <c:extLst>
            <c:ext xmlns:c16="http://schemas.microsoft.com/office/drawing/2014/chart" uri="{C3380CC4-5D6E-409C-BE32-E72D297353CC}">
              <c16:uniqueId val="{00000000-9A03-45CE-A75E-B53B95AF40C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9A03-45CE-A75E-B53B95AF40C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山形県　天童市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A4</v>
      </c>
      <c r="X8" s="76"/>
      <c r="Y8" s="76"/>
      <c r="Z8" s="76"/>
      <c r="AA8" s="76"/>
      <c r="AB8" s="76"/>
      <c r="AC8" s="76"/>
      <c r="AD8" s="76" t="str">
        <f>データ!$M$6</f>
        <v>非設置</v>
      </c>
      <c r="AE8" s="76"/>
      <c r="AF8" s="76"/>
      <c r="AG8" s="76"/>
      <c r="AH8" s="76"/>
      <c r="AI8" s="76"/>
      <c r="AJ8" s="76"/>
      <c r="AK8" s="2"/>
      <c r="AL8" s="59">
        <f>データ!$R$6</f>
        <v>61496</v>
      </c>
      <c r="AM8" s="59"/>
      <c r="AN8" s="59"/>
      <c r="AO8" s="59"/>
      <c r="AP8" s="59"/>
      <c r="AQ8" s="59"/>
      <c r="AR8" s="59"/>
      <c r="AS8" s="59"/>
      <c r="AT8" s="56">
        <f>データ!$S$6</f>
        <v>113.02</v>
      </c>
      <c r="AU8" s="57"/>
      <c r="AV8" s="57"/>
      <c r="AW8" s="57"/>
      <c r="AX8" s="57"/>
      <c r="AY8" s="57"/>
      <c r="AZ8" s="57"/>
      <c r="BA8" s="57"/>
      <c r="BB8" s="46">
        <f>データ!$T$6</f>
        <v>544.12</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81.489999999999995</v>
      </c>
      <c r="J10" s="57"/>
      <c r="K10" s="57"/>
      <c r="L10" s="57"/>
      <c r="M10" s="57"/>
      <c r="N10" s="57"/>
      <c r="O10" s="58"/>
      <c r="P10" s="46">
        <f>データ!$P$6</f>
        <v>99.58</v>
      </c>
      <c r="Q10" s="46"/>
      <c r="R10" s="46"/>
      <c r="S10" s="46"/>
      <c r="T10" s="46"/>
      <c r="U10" s="46"/>
      <c r="V10" s="46"/>
      <c r="W10" s="59">
        <f>データ!$Q$6</f>
        <v>4070</v>
      </c>
      <c r="X10" s="59"/>
      <c r="Y10" s="59"/>
      <c r="Z10" s="59"/>
      <c r="AA10" s="59"/>
      <c r="AB10" s="59"/>
      <c r="AC10" s="59"/>
      <c r="AD10" s="2"/>
      <c r="AE10" s="2"/>
      <c r="AF10" s="2"/>
      <c r="AG10" s="2"/>
      <c r="AH10" s="2"/>
      <c r="AI10" s="2"/>
      <c r="AJ10" s="2"/>
      <c r="AK10" s="2"/>
      <c r="AL10" s="59">
        <f>データ!$U$6</f>
        <v>61034</v>
      </c>
      <c r="AM10" s="59"/>
      <c r="AN10" s="59"/>
      <c r="AO10" s="59"/>
      <c r="AP10" s="59"/>
      <c r="AQ10" s="59"/>
      <c r="AR10" s="59"/>
      <c r="AS10" s="59"/>
      <c r="AT10" s="56">
        <f>データ!$V$6</f>
        <v>106.54</v>
      </c>
      <c r="AU10" s="57"/>
      <c r="AV10" s="57"/>
      <c r="AW10" s="57"/>
      <c r="AX10" s="57"/>
      <c r="AY10" s="57"/>
      <c r="AZ10" s="57"/>
      <c r="BA10" s="57"/>
      <c r="BB10" s="46">
        <f>データ!$W$6</f>
        <v>572.87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113</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114</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Y+A6oQNlBNLOcpPsJVOCwBsf7UK8uC+Ay0F4HKNulxK8qblFuyLN5Cw76Q6jmz0UDkLzEQ3aGYjGdrDyuOkKw==" saltValue="NzvYMJCRkNO8yAhff5PLJ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62103</v>
      </c>
      <c r="D6" s="20">
        <f t="shared" si="3"/>
        <v>46</v>
      </c>
      <c r="E6" s="20">
        <f t="shared" si="3"/>
        <v>1</v>
      </c>
      <c r="F6" s="20">
        <f t="shared" si="3"/>
        <v>0</v>
      </c>
      <c r="G6" s="20">
        <f t="shared" si="3"/>
        <v>1</v>
      </c>
      <c r="H6" s="20" t="str">
        <f t="shared" si="3"/>
        <v>山形県　天童市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81.489999999999995</v>
      </c>
      <c r="P6" s="21">
        <f t="shared" si="3"/>
        <v>99.58</v>
      </c>
      <c r="Q6" s="21">
        <f t="shared" si="3"/>
        <v>4070</v>
      </c>
      <c r="R6" s="21">
        <f t="shared" si="3"/>
        <v>61496</v>
      </c>
      <c r="S6" s="21">
        <f t="shared" si="3"/>
        <v>113.02</v>
      </c>
      <c r="T6" s="21">
        <f t="shared" si="3"/>
        <v>544.12</v>
      </c>
      <c r="U6" s="21">
        <f t="shared" si="3"/>
        <v>61034</v>
      </c>
      <c r="V6" s="21">
        <f t="shared" si="3"/>
        <v>106.54</v>
      </c>
      <c r="W6" s="21">
        <f t="shared" si="3"/>
        <v>572.87</v>
      </c>
      <c r="X6" s="22">
        <f>IF(X7="",NA(),X7)</f>
        <v>118.12</v>
      </c>
      <c r="Y6" s="22">
        <f t="shared" ref="Y6:AG6" si="4">IF(Y7="",NA(),Y7)</f>
        <v>124.19</v>
      </c>
      <c r="Z6" s="22">
        <f t="shared" si="4"/>
        <v>121.55</v>
      </c>
      <c r="AA6" s="22">
        <f t="shared" si="4"/>
        <v>122.38</v>
      </c>
      <c r="AB6" s="22">
        <f t="shared" si="4"/>
        <v>117.65</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401.88</v>
      </c>
      <c r="AU6" s="22">
        <f t="shared" ref="AU6:BC6" si="6">IF(AU7="",NA(),AU7)</f>
        <v>351.54</v>
      </c>
      <c r="AV6" s="22">
        <f t="shared" si="6"/>
        <v>491.85</v>
      </c>
      <c r="AW6" s="22">
        <f t="shared" si="6"/>
        <v>515.05999999999995</v>
      </c>
      <c r="AX6" s="22">
        <f t="shared" si="6"/>
        <v>360.79</v>
      </c>
      <c r="AY6" s="22">
        <f t="shared" si="6"/>
        <v>355.5</v>
      </c>
      <c r="AZ6" s="22">
        <f t="shared" si="6"/>
        <v>349.83</v>
      </c>
      <c r="BA6" s="22">
        <f t="shared" si="6"/>
        <v>360.86</v>
      </c>
      <c r="BB6" s="22">
        <f t="shared" si="6"/>
        <v>350.79</v>
      </c>
      <c r="BC6" s="22">
        <f t="shared" si="6"/>
        <v>354.57</v>
      </c>
      <c r="BD6" s="21" t="str">
        <f>IF(BD7="","",IF(BD7="-","【-】","【"&amp;SUBSTITUTE(TEXT(BD7,"#,##0.00"),"-","△")&amp;"】"))</f>
        <v>【261.51】</v>
      </c>
      <c r="BE6" s="22">
        <f>IF(BE7="",NA(),BE7)</f>
        <v>182.51</v>
      </c>
      <c r="BF6" s="22">
        <f t="shared" ref="BF6:BN6" si="7">IF(BF7="",NA(),BF7)</f>
        <v>170.28</v>
      </c>
      <c r="BG6" s="22">
        <f t="shared" si="7"/>
        <v>197.18</v>
      </c>
      <c r="BH6" s="22">
        <f t="shared" si="7"/>
        <v>186.05</v>
      </c>
      <c r="BI6" s="22">
        <f t="shared" si="7"/>
        <v>175.86</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114.57</v>
      </c>
      <c r="BQ6" s="22">
        <f t="shared" ref="BQ6:BY6" si="8">IF(BQ7="",NA(),BQ7)</f>
        <v>122.84</v>
      </c>
      <c r="BR6" s="22">
        <f t="shared" si="8"/>
        <v>118.91</v>
      </c>
      <c r="BS6" s="22">
        <f t="shared" si="8"/>
        <v>120.59</v>
      </c>
      <c r="BT6" s="22">
        <f t="shared" si="8"/>
        <v>115.42</v>
      </c>
      <c r="BU6" s="22">
        <f t="shared" si="8"/>
        <v>104.57</v>
      </c>
      <c r="BV6" s="22">
        <f t="shared" si="8"/>
        <v>103.54</v>
      </c>
      <c r="BW6" s="22">
        <f t="shared" si="8"/>
        <v>103.32</v>
      </c>
      <c r="BX6" s="22">
        <f t="shared" si="8"/>
        <v>100.85</v>
      </c>
      <c r="BY6" s="22">
        <f t="shared" si="8"/>
        <v>103.79</v>
      </c>
      <c r="BZ6" s="21" t="str">
        <f>IF(BZ7="","",IF(BZ7="-","【-】","【"&amp;SUBSTITUTE(TEXT(BZ7,"#,##0.00"),"-","△")&amp;"】"))</f>
        <v>【102.35】</v>
      </c>
      <c r="CA6" s="22">
        <f>IF(CA7="",NA(),CA7)</f>
        <v>189.44</v>
      </c>
      <c r="CB6" s="22">
        <f t="shared" ref="CB6:CJ6" si="9">IF(CB7="",NA(),CB7)</f>
        <v>176.76</v>
      </c>
      <c r="CC6" s="22">
        <f t="shared" si="9"/>
        <v>183.59</v>
      </c>
      <c r="CD6" s="22">
        <f t="shared" si="9"/>
        <v>181.16</v>
      </c>
      <c r="CE6" s="22">
        <f t="shared" si="9"/>
        <v>190.02</v>
      </c>
      <c r="CF6" s="22">
        <f t="shared" si="9"/>
        <v>165.47</v>
      </c>
      <c r="CG6" s="22">
        <f t="shared" si="9"/>
        <v>167.46</v>
      </c>
      <c r="CH6" s="22">
        <f t="shared" si="9"/>
        <v>168.56</v>
      </c>
      <c r="CI6" s="22">
        <f t="shared" si="9"/>
        <v>167.1</v>
      </c>
      <c r="CJ6" s="22">
        <f t="shared" si="9"/>
        <v>167.86</v>
      </c>
      <c r="CK6" s="21" t="str">
        <f>IF(CK7="","",IF(CK7="-","【-】","【"&amp;SUBSTITUTE(TEXT(CK7,"#,##0.00"),"-","△")&amp;"】"))</f>
        <v>【167.74】</v>
      </c>
      <c r="CL6" s="22">
        <f>IF(CL7="",NA(),CL7)</f>
        <v>74.349999999999994</v>
      </c>
      <c r="CM6" s="22">
        <f t="shared" ref="CM6:CU6" si="10">IF(CM7="",NA(),CM7)</f>
        <v>73.180000000000007</v>
      </c>
      <c r="CN6" s="22">
        <f t="shared" si="10"/>
        <v>72.489999999999995</v>
      </c>
      <c r="CO6" s="22">
        <f t="shared" si="10"/>
        <v>73.11</v>
      </c>
      <c r="CP6" s="22">
        <f t="shared" si="10"/>
        <v>72.45</v>
      </c>
      <c r="CQ6" s="22">
        <f t="shared" si="10"/>
        <v>59.74</v>
      </c>
      <c r="CR6" s="22">
        <f t="shared" si="10"/>
        <v>59.46</v>
      </c>
      <c r="CS6" s="22">
        <f t="shared" si="10"/>
        <v>59.51</v>
      </c>
      <c r="CT6" s="22">
        <f t="shared" si="10"/>
        <v>59.91</v>
      </c>
      <c r="CU6" s="22">
        <f t="shared" si="10"/>
        <v>59.4</v>
      </c>
      <c r="CV6" s="21" t="str">
        <f>IF(CV7="","",IF(CV7="-","【-】","【"&amp;SUBSTITUTE(TEXT(CV7,"#,##0.00"),"-","△")&amp;"】"))</f>
        <v>【60.29】</v>
      </c>
      <c r="CW6" s="22">
        <f>IF(CW7="",NA(),CW7)</f>
        <v>89.84</v>
      </c>
      <c r="CX6" s="22">
        <f t="shared" ref="CX6:DF6" si="11">IF(CX7="",NA(),CX7)</f>
        <v>92.16</v>
      </c>
      <c r="CY6" s="22">
        <f t="shared" si="11"/>
        <v>91.66</v>
      </c>
      <c r="CZ6" s="22">
        <f t="shared" si="11"/>
        <v>91.13</v>
      </c>
      <c r="DA6" s="22">
        <f t="shared" si="11"/>
        <v>91.05</v>
      </c>
      <c r="DB6" s="22">
        <f t="shared" si="11"/>
        <v>87.28</v>
      </c>
      <c r="DC6" s="22">
        <f t="shared" si="11"/>
        <v>87.41</v>
      </c>
      <c r="DD6" s="22">
        <f t="shared" si="11"/>
        <v>87.08</v>
      </c>
      <c r="DE6" s="22">
        <f t="shared" si="11"/>
        <v>87.26</v>
      </c>
      <c r="DF6" s="22">
        <f t="shared" si="11"/>
        <v>87.57</v>
      </c>
      <c r="DG6" s="21" t="str">
        <f>IF(DG7="","",IF(DG7="-","【-】","【"&amp;SUBSTITUTE(TEXT(DG7,"#,##0.00"),"-","△")&amp;"】"))</f>
        <v>【90.12】</v>
      </c>
      <c r="DH6" s="22">
        <f>IF(DH7="",NA(),DH7)</f>
        <v>41.25</v>
      </c>
      <c r="DI6" s="22">
        <f t="shared" ref="DI6:DQ6" si="12">IF(DI7="",NA(),DI7)</f>
        <v>41.72</v>
      </c>
      <c r="DJ6" s="22">
        <f t="shared" si="12"/>
        <v>42.2</v>
      </c>
      <c r="DK6" s="22">
        <f t="shared" si="12"/>
        <v>43.39</v>
      </c>
      <c r="DL6" s="22">
        <f t="shared" si="12"/>
        <v>44.16</v>
      </c>
      <c r="DM6" s="22">
        <f t="shared" si="12"/>
        <v>46.94</v>
      </c>
      <c r="DN6" s="22">
        <f t="shared" si="12"/>
        <v>47.62</v>
      </c>
      <c r="DO6" s="22">
        <f t="shared" si="12"/>
        <v>48.55</v>
      </c>
      <c r="DP6" s="22">
        <f t="shared" si="12"/>
        <v>49.2</v>
      </c>
      <c r="DQ6" s="22">
        <f t="shared" si="12"/>
        <v>50.01</v>
      </c>
      <c r="DR6" s="21" t="str">
        <f>IF(DR7="","",IF(DR7="-","【-】","【"&amp;SUBSTITUTE(TEXT(DR7,"#,##0.00"),"-","△")&amp;"】"))</f>
        <v>【50.88】</v>
      </c>
      <c r="DS6" s="22">
        <f>IF(DS7="",NA(),DS7)</f>
        <v>8.01</v>
      </c>
      <c r="DT6" s="22">
        <f t="shared" ref="DT6:EB6" si="13">IF(DT7="",NA(),DT7)</f>
        <v>7.13</v>
      </c>
      <c r="DU6" s="22">
        <f t="shared" si="13"/>
        <v>9.33</v>
      </c>
      <c r="DV6" s="22">
        <f t="shared" si="13"/>
        <v>9.41</v>
      </c>
      <c r="DW6" s="22">
        <f t="shared" si="13"/>
        <v>8.43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0.61</v>
      </c>
      <c r="EE6" s="22">
        <f t="shared" ref="EE6:EM6" si="14">IF(EE7="",NA(),EE7)</f>
        <v>0.72</v>
      </c>
      <c r="EF6" s="22">
        <f t="shared" si="14"/>
        <v>0.7</v>
      </c>
      <c r="EG6" s="22">
        <f t="shared" si="14"/>
        <v>0.71</v>
      </c>
      <c r="EH6" s="22">
        <f t="shared" si="14"/>
        <v>0.98</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62103</v>
      </c>
      <c r="D7" s="24">
        <v>46</v>
      </c>
      <c r="E7" s="24">
        <v>1</v>
      </c>
      <c r="F7" s="24">
        <v>0</v>
      </c>
      <c r="G7" s="24">
        <v>1</v>
      </c>
      <c r="H7" s="24" t="s">
        <v>93</v>
      </c>
      <c r="I7" s="24" t="s">
        <v>94</v>
      </c>
      <c r="J7" s="24" t="s">
        <v>95</v>
      </c>
      <c r="K7" s="24" t="s">
        <v>96</v>
      </c>
      <c r="L7" s="24" t="s">
        <v>97</v>
      </c>
      <c r="M7" s="24" t="s">
        <v>98</v>
      </c>
      <c r="N7" s="25" t="s">
        <v>99</v>
      </c>
      <c r="O7" s="25">
        <v>81.489999999999995</v>
      </c>
      <c r="P7" s="25">
        <v>99.58</v>
      </c>
      <c r="Q7" s="25">
        <v>4070</v>
      </c>
      <c r="R7" s="25">
        <v>61496</v>
      </c>
      <c r="S7" s="25">
        <v>113.02</v>
      </c>
      <c r="T7" s="25">
        <v>544.12</v>
      </c>
      <c r="U7" s="25">
        <v>61034</v>
      </c>
      <c r="V7" s="25">
        <v>106.54</v>
      </c>
      <c r="W7" s="25">
        <v>572.87</v>
      </c>
      <c r="X7" s="25">
        <v>118.12</v>
      </c>
      <c r="Y7" s="25">
        <v>124.19</v>
      </c>
      <c r="Z7" s="25">
        <v>121.55</v>
      </c>
      <c r="AA7" s="25">
        <v>122.38</v>
      </c>
      <c r="AB7" s="25">
        <v>117.65</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401.88</v>
      </c>
      <c r="AU7" s="25">
        <v>351.54</v>
      </c>
      <c r="AV7" s="25">
        <v>491.85</v>
      </c>
      <c r="AW7" s="25">
        <v>515.05999999999995</v>
      </c>
      <c r="AX7" s="25">
        <v>360.79</v>
      </c>
      <c r="AY7" s="25">
        <v>355.5</v>
      </c>
      <c r="AZ7" s="25">
        <v>349.83</v>
      </c>
      <c r="BA7" s="25">
        <v>360.86</v>
      </c>
      <c r="BB7" s="25">
        <v>350.79</v>
      </c>
      <c r="BC7" s="25">
        <v>354.57</v>
      </c>
      <c r="BD7" s="25">
        <v>261.51</v>
      </c>
      <c r="BE7" s="25">
        <v>182.51</v>
      </c>
      <c r="BF7" s="25">
        <v>170.28</v>
      </c>
      <c r="BG7" s="25">
        <v>197.18</v>
      </c>
      <c r="BH7" s="25">
        <v>186.05</v>
      </c>
      <c r="BI7" s="25">
        <v>175.86</v>
      </c>
      <c r="BJ7" s="25">
        <v>312.58</v>
      </c>
      <c r="BK7" s="25">
        <v>314.87</v>
      </c>
      <c r="BL7" s="25">
        <v>309.27999999999997</v>
      </c>
      <c r="BM7" s="25">
        <v>322.92</v>
      </c>
      <c r="BN7" s="25">
        <v>303.45999999999998</v>
      </c>
      <c r="BO7" s="25">
        <v>265.16000000000003</v>
      </c>
      <c r="BP7" s="25">
        <v>114.57</v>
      </c>
      <c r="BQ7" s="25">
        <v>122.84</v>
      </c>
      <c r="BR7" s="25">
        <v>118.91</v>
      </c>
      <c r="BS7" s="25">
        <v>120.59</v>
      </c>
      <c r="BT7" s="25">
        <v>115.42</v>
      </c>
      <c r="BU7" s="25">
        <v>104.57</v>
      </c>
      <c r="BV7" s="25">
        <v>103.54</v>
      </c>
      <c r="BW7" s="25">
        <v>103.32</v>
      </c>
      <c r="BX7" s="25">
        <v>100.85</v>
      </c>
      <c r="BY7" s="25">
        <v>103.79</v>
      </c>
      <c r="BZ7" s="25">
        <v>102.35</v>
      </c>
      <c r="CA7" s="25">
        <v>189.44</v>
      </c>
      <c r="CB7" s="25">
        <v>176.76</v>
      </c>
      <c r="CC7" s="25">
        <v>183.59</v>
      </c>
      <c r="CD7" s="25">
        <v>181.16</v>
      </c>
      <c r="CE7" s="25">
        <v>190.02</v>
      </c>
      <c r="CF7" s="25">
        <v>165.47</v>
      </c>
      <c r="CG7" s="25">
        <v>167.46</v>
      </c>
      <c r="CH7" s="25">
        <v>168.56</v>
      </c>
      <c r="CI7" s="25">
        <v>167.1</v>
      </c>
      <c r="CJ7" s="25">
        <v>167.86</v>
      </c>
      <c r="CK7" s="25">
        <v>167.74</v>
      </c>
      <c r="CL7" s="25">
        <v>74.349999999999994</v>
      </c>
      <c r="CM7" s="25">
        <v>73.180000000000007</v>
      </c>
      <c r="CN7" s="25">
        <v>72.489999999999995</v>
      </c>
      <c r="CO7" s="25">
        <v>73.11</v>
      </c>
      <c r="CP7" s="25">
        <v>72.45</v>
      </c>
      <c r="CQ7" s="25">
        <v>59.74</v>
      </c>
      <c r="CR7" s="25">
        <v>59.46</v>
      </c>
      <c r="CS7" s="25">
        <v>59.51</v>
      </c>
      <c r="CT7" s="25">
        <v>59.91</v>
      </c>
      <c r="CU7" s="25">
        <v>59.4</v>
      </c>
      <c r="CV7" s="25">
        <v>60.29</v>
      </c>
      <c r="CW7" s="25">
        <v>89.84</v>
      </c>
      <c r="CX7" s="25">
        <v>92.16</v>
      </c>
      <c r="CY7" s="25">
        <v>91.66</v>
      </c>
      <c r="CZ7" s="25">
        <v>91.13</v>
      </c>
      <c r="DA7" s="25">
        <v>91.05</v>
      </c>
      <c r="DB7" s="25">
        <v>87.28</v>
      </c>
      <c r="DC7" s="25">
        <v>87.41</v>
      </c>
      <c r="DD7" s="25">
        <v>87.08</v>
      </c>
      <c r="DE7" s="25">
        <v>87.26</v>
      </c>
      <c r="DF7" s="25">
        <v>87.57</v>
      </c>
      <c r="DG7" s="25">
        <v>90.12</v>
      </c>
      <c r="DH7" s="25">
        <v>41.25</v>
      </c>
      <c r="DI7" s="25">
        <v>41.72</v>
      </c>
      <c r="DJ7" s="25">
        <v>42.2</v>
      </c>
      <c r="DK7" s="25">
        <v>43.39</v>
      </c>
      <c r="DL7" s="25">
        <v>44.16</v>
      </c>
      <c r="DM7" s="25">
        <v>46.94</v>
      </c>
      <c r="DN7" s="25">
        <v>47.62</v>
      </c>
      <c r="DO7" s="25">
        <v>48.55</v>
      </c>
      <c r="DP7" s="25">
        <v>49.2</v>
      </c>
      <c r="DQ7" s="25">
        <v>50.01</v>
      </c>
      <c r="DR7" s="25">
        <v>50.88</v>
      </c>
      <c r="DS7" s="25">
        <v>8.01</v>
      </c>
      <c r="DT7" s="25">
        <v>7.13</v>
      </c>
      <c r="DU7" s="25">
        <v>9.33</v>
      </c>
      <c r="DV7" s="25">
        <v>9.41</v>
      </c>
      <c r="DW7" s="25">
        <v>8.43</v>
      </c>
      <c r="DX7" s="25">
        <v>14.48</v>
      </c>
      <c r="DY7" s="25">
        <v>16.27</v>
      </c>
      <c r="DZ7" s="25">
        <v>17.11</v>
      </c>
      <c r="EA7" s="25">
        <v>18.329999999999998</v>
      </c>
      <c r="EB7" s="25">
        <v>20.27</v>
      </c>
      <c r="EC7" s="25">
        <v>22.3</v>
      </c>
      <c r="ED7" s="25">
        <v>0.61</v>
      </c>
      <c r="EE7" s="25">
        <v>0.72</v>
      </c>
      <c r="EF7" s="25">
        <v>0.7</v>
      </c>
      <c r="EG7" s="25">
        <v>0.71</v>
      </c>
      <c r="EH7" s="25">
        <v>0.98</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s-jyouge05</cp:lastModifiedBy>
  <cp:lastPrinted>2023-01-19T06:20:52Z</cp:lastPrinted>
  <dcterms:created xsi:type="dcterms:W3CDTF">2022-12-01T00:53:41Z</dcterms:created>
  <dcterms:modified xsi:type="dcterms:W3CDTF">2023-01-19T06:27:47Z</dcterms:modified>
  <cp:category/>
</cp:coreProperties>
</file>