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3経営比較分析表\"/>
    </mc:Choice>
  </mc:AlternateContent>
  <workbookProtection workbookAlgorithmName="SHA-512" workbookHashValue="of/jJMW78foL6tT5044eDwC7o/I4tG7Gi3Wa0skFGSWXujqlZ+s4NwN+Lu3js3KAmdVwrSCah+CSwwg9CJWF8g==" workbookSaltValue="x4ZcRBaql7XAD/VvPEn7X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<sst xmlns="http://schemas.openxmlformats.org/spreadsheetml/2006/main" count="236" uniqueCount="119">
  <si>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</si>
  <si>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</si>
  <si>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</si>
  <si>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</si>
  <si>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</si>
  <si>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</si>
  <si>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</si>
  <si>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</si>
  <si>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</si>
  <si>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</si>
  <si>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</si>
  <si>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</si>
  <si>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</si>
  <si>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</si>
  <si>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</si>
  <si>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</si>
  <si>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</si>
  <si>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</si>
  <si>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</si>
  <si>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</si>
  <si>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</si>
  <si>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</si>
  <si>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</si>
  <si>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</si>
  <si>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</si>
  <si>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</si>
  <si>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</si>
  <si>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</si>
  <si>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</si>
  <si>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</si>
  <si>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</si>
  <si>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</si>
  <si>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</si>
  <si>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</si>
  <si>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</si>
  <si>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</si>
  <si>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</si>
  <si>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</si>
  <si>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</si>
  <si>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</si>
  <si>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</si>
  <si>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</si>
  <si>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</si>
  <si>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</si>
  <si>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</si>
  <si>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</si>
  <si>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</si>
  <si>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</si>
  <si>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</si>
  <si>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</si>
  <si>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</si>
  <si>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</si>
  <si>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</si>
  <si>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</si>
  <si>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</si>
  <si>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</si>
  <si>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</si>
  <si>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</si>
  <si>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</si>
  <si>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</si>
  <si>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</si>
  <si>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</si>
  <si>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</si>
  <si>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</si>
  <si>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</si>
  <si>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</si>
  <si>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</si>
  <si>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</si>
  <si>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</si>
  <si>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</si>
  <si>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</si>
  <si>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</si>
  <si>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</si>
  <si>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</si>
  <si>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</si>
  <si>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</si>
  <si>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</si>
  <si>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</si>
  <si>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</si>
  <si>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</si>
  <si>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</si>
  <si>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</si>
  <si>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</si>
  <si>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</si>
  <si>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</si>
  <si>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</si>
  <si>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</si>
  <si>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</si>
  <si>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</si>
  <si>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</si>
  <si>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</si>
  <si>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</si>
  <si>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</si>
  <si>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</si>
  <si>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</si>
  <si>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</si>
  <si>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</si>
  <si>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</si>
  <si>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</si>
  <si>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</si>
  <si>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</si>
  <si>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</si>
  <si>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</si>
  <si>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</si>
  <si>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</si>
  <si>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</si>
  <si>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</si>
  <si>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</si>
  <si>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</si>
  <si>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</si>
  <si>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</si>
  <si>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</si>
  <si>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</si>
  <si>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</si>
  <si>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</si>
  <si>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</si>
  <si>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については、100％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営の効率性に関する経営指標である「経費回収率」や「汚水処理原価」については、保守委託経費等の減少により、前年の数値から変動があったが、概ね近年の数値と同等となっている。汚水処理人口の減少等により今後の料金収入の増は見込めないため、費用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１００％の数値となっている。
　</t>
    <phoneticPr fontId="4"/>
  </si>
  <si>
    <t>　計画区域内の管渠整備については、平成9年に供用を開始し、全て完了している。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きたい。
　</t>
    <phoneticPr fontId="4"/>
  </si>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</sst>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316-4ED4-9A7D-0E2419608898}"/>
            </c:ext>
          </c:extLst>
        </c:ser>
        <c:dLbls>
          <c:showLegendKey val="0"/>
          <c:showVal val="0"/>
          <c:showCatName val="0"/>
          <c:showSerName val="0"/>
          <c:showPercent val="0"/>
          <c:showBubbleSize val="0"/>
        </c:dLbls>
        <c:gapWidth val="150"/>
        <c:axId val="504236000"/>
        <c:axId val="50423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0316-4ED4-9A7D-0E2419608898}"/>
            </c:ext>
          </c:extLst>
        </c:ser>
        <c:dLbls>
          <c:showLegendKey val="0"/>
          <c:showVal val="0"/>
          <c:showCatName val="0"/>
          <c:showSerName val="0"/>
          <c:showPercent val="0"/>
          <c:showBubbleSize val="0"/>
        </c:dLbls>
        <c:marker val="1"/>
        <c:smooth val="0"/>
        <c:axId val="504236000"/>
        <c:axId val="504237568"/>
      </c:lineChart>
      <c:dateAx>
        <c:axId val="504236000"/>
        <c:scaling>
          <c:orientation val="minMax"/>
        </c:scaling>
        <c:delete val="1"/>
        <c:axPos val="b"/>
        <c:numFmt formatCode="&quot;H&quot;yy" sourceLinked="1"/>
        <c:majorTickMark val="none"/>
        <c:minorTickMark val="none"/>
        <c:tickLblPos val="none"/>
        <c:crossAx val="504237568"/>
        <c:crosses val="autoZero"/>
        <c:auto val="1"/>
        <c:lblOffset val="100"/>
        <c:baseTimeUnit val="years"/>
      </c:dateAx>
      <c:valAx>
        <c:axId val="50423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3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29.17</c:v>
                </c:pt>
                <c:pt idx="1">
                  <c:v>29.17</c:v>
                </c:pt>
                <c:pt idx="2">
                  <c:v>29.17</c:v>
                </c:pt>
                <c:pt idx="3">
                  <c:v>29.17</c:v>
                </c:pt>
                <c:pt idx="4">
                  <c:v>29.17</c:v>
                </c:pt>
              </c:numCache>
            </c:numRef>
          </c:val>
          <c:extLst xmlns:c16r2="http://schemas.microsoft.com/office/drawing/2015/06/chart">
            <c:ext xmlns:c16="http://schemas.microsoft.com/office/drawing/2014/chart" uri="{C3380CC4-5D6E-409C-BE32-E72D297353CC}">
              <c16:uniqueId val="{00000000-A81A-4403-8D3D-3AC6E6B7AB1F}"/>
            </c:ext>
          </c:extLst>
        </c:ser>
        <c:dLbls>
          <c:showLegendKey val="0"/>
          <c:showVal val="0"/>
          <c:showCatName val="0"/>
          <c:showSerName val="0"/>
          <c:showPercent val="0"/>
          <c:showBubbleSize val="0"/>
        </c:dLbls>
        <c:gapWidth val="150"/>
        <c:axId val="504246584"/>
        <c:axId val="504250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27.26</c:v>
                </c:pt>
                <c:pt idx="1">
                  <c:v>27.09</c:v>
                </c:pt>
                <c:pt idx="2">
                  <c:v>26.64</c:v>
                </c:pt>
                <c:pt idx="3">
                  <c:v>26.11</c:v>
                </c:pt>
                <c:pt idx="4">
                  <c:v>24.44</c:v>
                </c:pt>
              </c:numCache>
            </c:numRef>
          </c:val>
          <c:smooth val="0"/>
          <c:extLst xmlns:c16r2="http://schemas.microsoft.com/office/drawing/2015/06/chart">
            <c:ext xmlns:c16="http://schemas.microsoft.com/office/drawing/2014/chart" uri="{C3380CC4-5D6E-409C-BE32-E72D297353CC}">
              <c16:uniqueId val="{00000001-A81A-4403-8D3D-3AC6E6B7AB1F}"/>
            </c:ext>
          </c:extLst>
        </c:ser>
        <c:dLbls>
          <c:showLegendKey val="0"/>
          <c:showVal val="0"/>
          <c:showCatName val="0"/>
          <c:showSerName val="0"/>
          <c:showPercent val="0"/>
          <c:showBubbleSize val="0"/>
        </c:dLbls>
        <c:marker val="1"/>
        <c:smooth val="0"/>
        <c:axId val="504246584"/>
        <c:axId val="504250504"/>
      </c:lineChart>
      <c:dateAx>
        <c:axId val="504246584"/>
        <c:scaling>
          <c:orientation val="minMax"/>
        </c:scaling>
        <c:delete val="1"/>
        <c:axPos val="b"/>
        <c:numFmt formatCode="&quot;H&quot;yy" sourceLinked="1"/>
        <c:majorTickMark val="none"/>
        <c:minorTickMark val="none"/>
        <c:tickLblPos val="none"/>
        <c:crossAx val="504250504"/>
        <c:crosses val="autoZero"/>
        <c:auto val="1"/>
        <c:lblOffset val="100"/>
        <c:baseTimeUnit val="years"/>
      </c:dateAx>
      <c:valAx>
        <c:axId val="504250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46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7F7-4244-92A3-BAF296E7725C}"/>
            </c:ext>
          </c:extLst>
        </c:ser>
        <c:dLbls>
          <c:showLegendKey val="0"/>
          <c:showVal val="0"/>
          <c:showCatName val="0"/>
          <c:showSerName val="0"/>
          <c:showPercent val="0"/>
          <c:showBubbleSize val="0"/>
        </c:dLbls>
        <c:gapWidth val="150"/>
        <c:axId val="504251288"/>
        <c:axId val="50425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94.93</c:v>
                </c:pt>
                <c:pt idx="1">
                  <c:v>95.1</c:v>
                </c:pt>
                <c:pt idx="2">
                  <c:v>95.52</c:v>
                </c:pt>
                <c:pt idx="3">
                  <c:v>94.97</c:v>
                </c:pt>
                <c:pt idx="4">
                  <c:v>95.52</c:v>
                </c:pt>
              </c:numCache>
            </c:numRef>
          </c:val>
          <c:smooth val="0"/>
          <c:extLst xmlns:c16r2="http://schemas.microsoft.com/office/drawing/2015/06/chart">
            <c:ext xmlns:c16="http://schemas.microsoft.com/office/drawing/2014/chart" uri="{C3380CC4-5D6E-409C-BE32-E72D297353CC}">
              <c16:uniqueId val="{00000001-97F7-4244-92A3-BAF296E7725C}"/>
            </c:ext>
          </c:extLst>
        </c:ser>
        <c:dLbls>
          <c:showLegendKey val="0"/>
          <c:showVal val="0"/>
          <c:showCatName val="0"/>
          <c:showSerName val="0"/>
          <c:showPercent val="0"/>
          <c:showBubbleSize val="0"/>
        </c:dLbls>
        <c:marker val="1"/>
        <c:smooth val="0"/>
        <c:axId val="504251288"/>
        <c:axId val="504252464"/>
      </c:lineChart>
      <c:dateAx>
        <c:axId val="504251288"/>
        <c:scaling>
          <c:orientation val="minMax"/>
        </c:scaling>
        <c:delete val="1"/>
        <c:axPos val="b"/>
        <c:numFmt formatCode="&quot;H&quot;yy" sourceLinked="1"/>
        <c:majorTickMark val="none"/>
        <c:minorTickMark val="none"/>
        <c:tickLblPos val="none"/>
        <c:crossAx val="504252464"/>
        <c:crosses val="autoZero"/>
        <c:auto val="1"/>
        <c:lblOffset val="100"/>
        <c:baseTimeUnit val="years"/>
      </c:dateAx>
      <c:valAx>
        <c:axId val="50425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51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ECC2-4C83-8B84-29543A1C1795}"/>
            </c:ext>
          </c:extLst>
        </c:ser>
        <c:dLbls>
          <c:showLegendKey val="0"/>
          <c:showVal val="0"/>
          <c:showCatName val="0"/>
          <c:showSerName val="0"/>
          <c:showPercent val="0"/>
          <c:showBubbleSize val="0"/>
        </c:dLbls>
        <c:gapWidth val="150"/>
        <c:axId val="504231688"/>
        <c:axId val="50423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C2-4C83-8B84-29543A1C1795}"/>
            </c:ext>
          </c:extLst>
        </c:ser>
        <c:dLbls>
          <c:showLegendKey val="0"/>
          <c:showVal val="0"/>
          <c:showCatName val="0"/>
          <c:showSerName val="0"/>
          <c:showPercent val="0"/>
          <c:showBubbleSize val="0"/>
        </c:dLbls>
        <c:marker val="1"/>
        <c:smooth val="0"/>
        <c:axId val="504231688"/>
        <c:axId val="504232080"/>
      </c:lineChart>
      <c:dateAx>
        <c:axId val="504231688"/>
        <c:scaling>
          <c:orientation val="minMax"/>
        </c:scaling>
        <c:delete val="1"/>
        <c:axPos val="b"/>
        <c:numFmt formatCode="&quot;H&quot;yy" sourceLinked="1"/>
        <c:majorTickMark val="none"/>
        <c:minorTickMark val="none"/>
        <c:tickLblPos val="none"/>
        <c:crossAx val="504232080"/>
        <c:crosses val="autoZero"/>
        <c:auto val="1"/>
        <c:lblOffset val="100"/>
        <c:baseTimeUnit val="years"/>
      </c:dateAx>
      <c:valAx>
        <c:axId val="50423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31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9C4-457B-8FD6-45190E5E6262}"/>
            </c:ext>
          </c:extLst>
        </c:ser>
        <c:dLbls>
          <c:showLegendKey val="0"/>
          <c:showVal val="0"/>
          <c:showCatName val="0"/>
          <c:showSerName val="0"/>
          <c:showPercent val="0"/>
          <c:showBubbleSize val="0"/>
        </c:dLbls>
        <c:gapWidth val="150"/>
        <c:axId val="504234040"/>
        <c:axId val="50423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9C4-457B-8FD6-45190E5E6262}"/>
            </c:ext>
          </c:extLst>
        </c:ser>
        <c:dLbls>
          <c:showLegendKey val="0"/>
          <c:showVal val="0"/>
          <c:showCatName val="0"/>
          <c:showSerName val="0"/>
          <c:showPercent val="0"/>
          <c:showBubbleSize val="0"/>
        </c:dLbls>
        <c:marker val="1"/>
        <c:smooth val="0"/>
        <c:axId val="504234040"/>
        <c:axId val="504238352"/>
      </c:lineChart>
      <c:dateAx>
        <c:axId val="504234040"/>
        <c:scaling>
          <c:orientation val="minMax"/>
        </c:scaling>
        <c:delete val="1"/>
        <c:axPos val="b"/>
        <c:numFmt formatCode="&quot;H&quot;yy" sourceLinked="1"/>
        <c:majorTickMark val="none"/>
        <c:minorTickMark val="none"/>
        <c:tickLblPos val="none"/>
        <c:crossAx val="504238352"/>
        <c:crosses val="autoZero"/>
        <c:auto val="1"/>
        <c:lblOffset val="100"/>
        <c:baseTimeUnit val="years"/>
      </c:dateAx>
      <c:valAx>
        <c:axId val="50423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34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96-47B9-B7C3-588D10533F9F}"/>
            </c:ext>
          </c:extLst>
        </c:ser>
        <c:dLbls>
          <c:showLegendKey val="0"/>
          <c:showVal val="0"/>
          <c:showCatName val="0"/>
          <c:showSerName val="0"/>
          <c:showPercent val="0"/>
          <c:showBubbleSize val="0"/>
        </c:dLbls>
        <c:gapWidth val="150"/>
        <c:axId val="504233648"/>
        <c:axId val="504232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96-47B9-B7C3-588D10533F9F}"/>
            </c:ext>
          </c:extLst>
        </c:ser>
        <c:dLbls>
          <c:showLegendKey val="0"/>
          <c:showVal val="0"/>
          <c:showCatName val="0"/>
          <c:showSerName val="0"/>
          <c:showPercent val="0"/>
          <c:showBubbleSize val="0"/>
        </c:dLbls>
        <c:marker val="1"/>
        <c:smooth val="0"/>
        <c:axId val="504233648"/>
        <c:axId val="504232472"/>
      </c:lineChart>
      <c:dateAx>
        <c:axId val="504233648"/>
        <c:scaling>
          <c:orientation val="minMax"/>
        </c:scaling>
        <c:delete val="1"/>
        <c:axPos val="b"/>
        <c:numFmt formatCode="&quot;H&quot;yy" sourceLinked="1"/>
        <c:majorTickMark val="none"/>
        <c:minorTickMark val="none"/>
        <c:tickLblPos val="none"/>
        <c:crossAx val="504232472"/>
        <c:crosses val="autoZero"/>
        <c:auto val="1"/>
        <c:lblOffset val="100"/>
        <c:baseTimeUnit val="years"/>
      </c:dateAx>
      <c:valAx>
        <c:axId val="504232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3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518-4524-8710-1CF626D0C7A5}"/>
            </c:ext>
          </c:extLst>
        </c:ser>
        <c:dLbls>
          <c:showLegendKey val="0"/>
          <c:showVal val="0"/>
          <c:showCatName val="0"/>
          <c:showSerName val="0"/>
          <c:showPercent val="0"/>
          <c:showBubbleSize val="0"/>
        </c:dLbls>
        <c:gapWidth val="150"/>
        <c:axId val="504229728"/>
        <c:axId val="50423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518-4524-8710-1CF626D0C7A5}"/>
            </c:ext>
          </c:extLst>
        </c:ser>
        <c:dLbls>
          <c:showLegendKey val="0"/>
          <c:showVal val="0"/>
          <c:showCatName val="0"/>
          <c:showSerName val="0"/>
          <c:showPercent val="0"/>
          <c:showBubbleSize val="0"/>
        </c:dLbls>
        <c:marker val="1"/>
        <c:smooth val="0"/>
        <c:axId val="504229728"/>
        <c:axId val="504231296"/>
      </c:lineChart>
      <c:dateAx>
        <c:axId val="504229728"/>
        <c:scaling>
          <c:orientation val="minMax"/>
        </c:scaling>
        <c:delete val="1"/>
        <c:axPos val="b"/>
        <c:numFmt formatCode="&quot;H&quot;yy" sourceLinked="1"/>
        <c:majorTickMark val="none"/>
        <c:minorTickMark val="none"/>
        <c:tickLblPos val="none"/>
        <c:crossAx val="504231296"/>
        <c:crosses val="autoZero"/>
        <c:auto val="1"/>
        <c:lblOffset val="100"/>
        <c:baseTimeUnit val="years"/>
      </c:dateAx>
      <c:valAx>
        <c:axId val="50423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2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DD1-410B-95BA-0766DC298582}"/>
            </c:ext>
          </c:extLst>
        </c:ser>
        <c:dLbls>
          <c:showLegendKey val="0"/>
          <c:showVal val="0"/>
          <c:showCatName val="0"/>
          <c:showSerName val="0"/>
          <c:showPercent val="0"/>
          <c:showBubbleSize val="0"/>
        </c:dLbls>
        <c:gapWidth val="150"/>
        <c:axId val="504241488"/>
        <c:axId val="504252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DD1-410B-95BA-0766DC298582}"/>
            </c:ext>
          </c:extLst>
        </c:ser>
        <c:dLbls>
          <c:showLegendKey val="0"/>
          <c:showVal val="0"/>
          <c:showCatName val="0"/>
          <c:showSerName val="0"/>
          <c:showPercent val="0"/>
          <c:showBubbleSize val="0"/>
        </c:dLbls>
        <c:marker val="1"/>
        <c:smooth val="0"/>
        <c:axId val="504241488"/>
        <c:axId val="504252856"/>
      </c:lineChart>
      <c:dateAx>
        <c:axId val="504241488"/>
        <c:scaling>
          <c:orientation val="minMax"/>
        </c:scaling>
        <c:delete val="1"/>
        <c:axPos val="b"/>
        <c:numFmt formatCode="&quot;H&quot;yy" sourceLinked="1"/>
        <c:majorTickMark val="none"/>
        <c:minorTickMark val="none"/>
        <c:tickLblPos val="none"/>
        <c:crossAx val="504252856"/>
        <c:crosses val="autoZero"/>
        <c:auto val="1"/>
        <c:lblOffset val="100"/>
        <c:baseTimeUnit val="years"/>
      </c:dateAx>
      <c:valAx>
        <c:axId val="504252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4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13C-4CD0-8821-F9643CC54E24}"/>
            </c:ext>
          </c:extLst>
        </c:ser>
        <c:dLbls>
          <c:showLegendKey val="0"/>
          <c:showVal val="0"/>
          <c:showCatName val="0"/>
          <c:showSerName val="0"/>
          <c:showPercent val="0"/>
          <c:showBubbleSize val="0"/>
        </c:dLbls>
        <c:gapWidth val="150"/>
        <c:axId val="504246976"/>
        <c:axId val="504244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243.02</c:v>
                </c:pt>
                <c:pt idx="1">
                  <c:v>196.19</c:v>
                </c:pt>
                <c:pt idx="2">
                  <c:v>129.4</c:v>
                </c:pt>
                <c:pt idx="3">
                  <c:v>126.26</c:v>
                </c:pt>
                <c:pt idx="4">
                  <c:v>113.17</c:v>
                </c:pt>
              </c:numCache>
            </c:numRef>
          </c:val>
          <c:smooth val="0"/>
          <c:extLst xmlns:c16r2="http://schemas.microsoft.com/office/drawing/2015/06/chart">
            <c:ext xmlns:c16="http://schemas.microsoft.com/office/drawing/2014/chart" uri="{C3380CC4-5D6E-409C-BE32-E72D297353CC}">
              <c16:uniqueId val="{00000001-013C-4CD0-8821-F9643CC54E24}"/>
            </c:ext>
          </c:extLst>
        </c:ser>
        <c:dLbls>
          <c:showLegendKey val="0"/>
          <c:showVal val="0"/>
          <c:showCatName val="0"/>
          <c:showSerName val="0"/>
          <c:showPercent val="0"/>
          <c:showBubbleSize val="0"/>
        </c:dLbls>
        <c:marker val="1"/>
        <c:smooth val="0"/>
        <c:axId val="504246976"/>
        <c:axId val="504244232"/>
      </c:lineChart>
      <c:dateAx>
        <c:axId val="504246976"/>
        <c:scaling>
          <c:orientation val="minMax"/>
        </c:scaling>
        <c:delete val="1"/>
        <c:axPos val="b"/>
        <c:numFmt formatCode="&quot;H&quot;yy" sourceLinked="1"/>
        <c:majorTickMark val="none"/>
        <c:minorTickMark val="none"/>
        <c:tickLblPos val="none"/>
        <c:crossAx val="504244232"/>
        <c:crosses val="autoZero"/>
        <c:auto val="1"/>
        <c:lblOffset val="100"/>
        <c:baseTimeUnit val="years"/>
      </c:dateAx>
      <c:valAx>
        <c:axId val="504244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4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63.14</c:v>
                </c:pt>
                <c:pt idx="1">
                  <c:v>39.409999999999997</c:v>
                </c:pt>
                <c:pt idx="2">
                  <c:v>56.69</c:v>
                </c:pt>
                <c:pt idx="3">
                  <c:v>46.45</c:v>
                </c:pt>
                <c:pt idx="4">
                  <c:v>60.73</c:v>
                </c:pt>
              </c:numCache>
            </c:numRef>
          </c:val>
          <c:extLst xmlns:c16r2="http://schemas.microsoft.com/office/drawing/2015/06/chart">
            <c:ext xmlns:c16="http://schemas.microsoft.com/office/drawing/2014/chart" uri="{C3380CC4-5D6E-409C-BE32-E72D297353CC}">
              <c16:uniqueId val="{00000000-83B6-4FAC-A64E-1C1E75902B11}"/>
            </c:ext>
          </c:extLst>
        </c:ser>
        <c:dLbls>
          <c:showLegendKey val="0"/>
          <c:showVal val="0"/>
          <c:showCatName val="0"/>
          <c:showSerName val="0"/>
          <c:showPercent val="0"/>
          <c:showBubbleSize val="0"/>
        </c:dLbls>
        <c:gapWidth val="150"/>
        <c:axId val="504230904"/>
        <c:axId val="50425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41.35</c:v>
                </c:pt>
                <c:pt idx="1">
                  <c:v>39.07</c:v>
                </c:pt>
                <c:pt idx="2">
                  <c:v>38.409999999999997</c:v>
                </c:pt>
                <c:pt idx="3">
                  <c:v>35.869999999999997</c:v>
                </c:pt>
                <c:pt idx="4">
                  <c:v>31.6</c:v>
                </c:pt>
              </c:numCache>
            </c:numRef>
          </c:val>
          <c:smooth val="0"/>
          <c:extLst xmlns:c16r2="http://schemas.microsoft.com/office/drawing/2015/06/chart">
            <c:ext xmlns:c16="http://schemas.microsoft.com/office/drawing/2014/chart" uri="{C3380CC4-5D6E-409C-BE32-E72D297353CC}">
              <c16:uniqueId val="{00000001-83B6-4FAC-A64E-1C1E75902B11}"/>
            </c:ext>
          </c:extLst>
        </c:ser>
        <c:dLbls>
          <c:showLegendKey val="0"/>
          <c:showVal val="0"/>
          <c:showCatName val="0"/>
          <c:showSerName val="0"/>
          <c:showPercent val="0"/>
          <c:showBubbleSize val="0"/>
        </c:dLbls>
        <c:marker val="1"/>
        <c:smooth val="0"/>
        <c:axId val="504230904"/>
        <c:axId val="504251680"/>
      </c:lineChart>
      <c:dateAx>
        <c:axId val="504230904"/>
        <c:scaling>
          <c:orientation val="minMax"/>
        </c:scaling>
        <c:delete val="1"/>
        <c:axPos val="b"/>
        <c:numFmt formatCode="&quot;H&quot;yy" sourceLinked="1"/>
        <c:majorTickMark val="none"/>
        <c:minorTickMark val="none"/>
        <c:tickLblPos val="none"/>
        <c:crossAx val="504251680"/>
        <c:crosses val="autoZero"/>
        <c:auto val="1"/>
        <c:lblOffset val="100"/>
        <c:baseTimeUnit val="years"/>
      </c:dateAx>
      <c:valAx>
        <c:axId val="50425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30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382.73</c:v>
                </c:pt>
                <c:pt idx="1">
                  <c:v>620.04999999999995</c:v>
                </c:pt>
                <c:pt idx="2">
                  <c:v>431</c:v>
                </c:pt>
                <c:pt idx="3">
                  <c:v>524.36</c:v>
                </c:pt>
                <c:pt idx="4">
                  <c:v>391.6</c:v>
                </c:pt>
              </c:numCache>
            </c:numRef>
          </c:val>
          <c:extLst xmlns:c16r2="http://schemas.microsoft.com/office/drawing/2015/06/chart">
            <c:ext xmlns:c16="http://schemas.microsoft.com/office/drawing/2014/chart" uri="{C3380CC4-5D6E-409C-BE32-E72D297353CC}">
              <c16:uniqueId val="{00000000-F7E8-4C2C-BF8A-4AA3C73B967A}"/>
            </c:ext>
          </c:extLst>
        </c:ser>
        <c:dLbls>
          <c:showLegendKey val="0"/>
          <c:showVal val="0"/>
          <c:showCatName val="0"/>
          <c:showSerName val="0"/>
          <c:showPercent val="0"/>
          <c:showBubbleSize val="0"/>
        </c:dLbls>
        <c:gapWidth val="150"/>
        <c:axId val="504243056"/>
        <c:axId val="50424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456.7</c:v>
                </c:pt>
                <c:pt idx="1">
                  <c:v>485</c:v>
                </c:pt>
                <c:pt idx="2">
                  <c:v>501.56</c:v>
                </c:pt>
                <c:pt idx="3">
                  <c:v>528.78</c:v>
                </c:pt>
                <c:pt idx="4">
                  <c:v>596.92999999999995</c:v>
                </c:pt>
              </c:numCache>
            </c:numRef>
          </c:val>
          <c:smooth val="0"/>
          <c:extLst xmlns:c16r2="http://schemas.microsoft.com/office/drawing/2015/06/chart">
            <c:ext xmlns:c16="http://schemas.microsoft.com/office/drawing/2014/chart" uri="{C3380CC4-5D6E-409C-BE32-E72D297353CC}">
              <c16:uniqueId val="{00000001-F7E8-4C2C-BF8A-4AA3C73B967A}"/>
            </c:ext>
          </c:extLst>
        </c:ser>
        <c:dLbls>
          <c:showLegendKey val="0"/>
          <c:showVal val="0"/>
          <c:showCatName val="0"/>
          <c:showSerName val="0"/>
          <c:showPercent val="0"/>
          <c:showBubbleSize val="0"/>
        </c:dLbls>
        <c:marker val="1"/>
        <c:smooth val="0"/>
        <c:axId val="504243056"/>
        <c:axId val="504240704"/>
      </c:lineChart>
      <c:dateAx>
        <c:axId val="504243056"/>
        <c:scaling>
          <c:orientation val="minMax"/>
        </c:scaling>
        <c:delete val="1"/>
        <c:axPos val="b"/>
        <c:numFmt formatCode="&quot;H&quot;yy" sourceLinked="1"/>
        <c:majorTickMark val="none"/>
        <c:minorTickMark val="none"/>
        <c:tickLblPos val="none"/>
        <c:crossAx val="504240704"/>
        <c:crosses val="autoZero"/>
        <c:auto val="1"/>
        <c:lblOffset val="100"/>
        <c:baseTimeUnit val="years"/>
      </c:dateAx>
      <c:valAx>
        <c:axId val="50424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24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【113.17】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【596.93】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2"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西川町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簡易排水</v>
      </c>
      <c r="Q8" s="66"/>
      <c r="R8" s="66"/>
      <c r="S8" s="66"/>
      <c r="T8" s="66"/>
      <c r="U8" s="66"/>
      <c r="V8" s="66"/>
      <c r="W8" s="66" t="str">
        <f>データ!L6</f>
        <v>J2</v>
      </c>
      <c r="X8" s="66"/>
      <c r="Y8" s="66"/>
      <c r="Z8" s="66"/>
      <c r="AA8" s="66"/>
      <c r="AB8" s="66"/>
      <c r="AC8" s="66"/>
      <c r="AD8" s="67" t="str">
        <f>データ!$M$6</f>
        <v>非設置</v>
      </c>
      <c r="AE8" s="67"/>
      <c r="AF8" s="67"/>
      <c r="AG8" s="67"/>
      <c r="AH8" s="67"/>
      <c r="AI8" s="67"/>
      <c r="AJ8" s="67"/>
      <c r="AK8" s="3"/>
      <c r="AL8" s="55">
        <f>データ!S6</f>
        <v>4913</v>
      </c>
      <c r="AM8" s="55"/>
      <c r="AN8" s="55"/>
      <c r="AO8" s="55"/>
      <c r="AP8" s="55"/>
      <c r="AQ8" s="55"/>
      <c r="AR8" s="55"/>
      <c r="AS8" s="55"/>
      <c r="AT8" s="54">
        <f>データ!T6</f>
        <v>393.19</v>
      </c>
      <c r="AU8" s="54"/>
      <c r="AV8" s="54"/>
      <c r="AW8" s="54"/>
      <c r="AX8" s="54"/>
      <c r="AY8" s="54"/>
      <c r="AZ8" s="54"/>
      <c r="BA8" s="54"/>
      <c r="BB8" s="54">
        <f>データ!U6</f>
        <v>12.5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0.49</v>
      </c>
      <c r="Q10" s="54"/>
      <c r="R10" s="54"/>
      <c r="S10" s="54"/>
      <c r="T10" s="54"/>
      <c r="U10" s="54"/>
      <c r="V10" s="54"/>
      <c r="W10" s="54">
        <f>データ!Q6</f>
        <v>100</v>
      </c>
      <c r="X10" s="54"/>
      <c r="Y10" s="54"/>
      <c r="Z10" s="54"/>
      <c r="AA10" s="54"/>
      <c r="AB10" s="54"/>
      <c r="AC10" s="54"/>
      <c r="AD10" s="55">
        <f>データ!R6</f>
        <v>4260</v>
      </c>
      <c r="AE10" s="55"/>
      <c r="AF10" s="55"/>
      <c r="AG10" s="55"/>
      <c r="AH10" s="55"/>
      <c r="AI10" s="55"/>
      <c r="AJ10" s="55"/>
      <c r="AK10" s="2"/>
      <c r="AL10" s="55">
        <f>データ!V6</f>
        <v>24</v>
      </c>
      <c r="AM10" s="55"/>
      <c r="AN10" s="55"/>
      <c r="AO10" s="55"/>
      <c r="AP10" s="55"/>
      <c r="AQ10" s="55"/>
      <c r="AR10" s="55"/>
      <c r="AS10" s="55"/>
      <c r="AT10" s="54">
        <f>データ!W6</f>
        <v>0.03</v>
      </c>
      <c r="AU10" s="54"/>
      <c r="AV10" s="54"/>
      <c r="AW10" s="54"/>
      <c r="AX10" s="54"/>
      <c r="AY10" s="54"/>
      <c r="AZ10" s="54"/>
      <c r="BA10" s="54"/>
      <c r="BB10" s="54">
        <f>データ!X6</f>
        <v>800</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【113.17】</v>
      </c>
      <c r="I86" s="12" t="str">
        <f>データ!CA6</f>
        <v>【31.60】</v>
      </c>
      <c r="J86" s="12" t="str">
        <f>データ!CL6</f>
        <v>【596.93】</v>
      </c>
      <c r="K86" s="12" t="str">
        <f>データ!CW6</f>
        <v>【24.44】</v>
      </c>
      <c r="L86" s="12" t="str">
        <f>データ!DH6</f>
        <v>【95.52】</v>
      </c>
      <c r="M86" s="12" t="s">
        <v>43</v>
      </c>
      <c r="N86" s="12" t="s">
        <v>43</v>
      </c>
      <c r="O86" s="12" t="str">
        <f>データ!EO6</f>
        <v>【0.00】</v>
      </c>
    </row>
  </sheetData>
  <sheetProtection algorithmName="SHA-512" hashValue="9HQc1j1c1zL+FBQjeYgEmHFXu6p+0cyWJNkEXFrTDnTVfqMreZqfzhPElZaXhqhFXXAhWhNZdnWuCxwiPJUPBw==" saltValue="m6GuNhpK1cgJglanW1D+V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63223</v>
      </c>
      <c r="D6" s="19">
        <f t="shared" si="3"/>
        <v>47</v>
      </c>
      <c r="E6" s="19">
        <f t="shared" si="3"/>
        <v>17</v>
      </c>
      <c r="F6" s="19">
        <f t="shared" si="3"/>
        <v>8</v>
      </c>
      <c r="G6" s="19">
        <f t="shared" si="3"/>
        <v>0</v>
      </c>
      <c r="H6" s="19" t="str">
        <f t="shared" si="3"/>
        <v>山形県　西川町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0.49</v>
      </c>
      <c r="Q6" s="20">
        <f t="shared" si="3"/>
        <v>100</v>
      </c>
      <c r="R6" s="20">
        <f t="shared" si="3"/>
        <v>4260</v>
      </c>
      <c r="S6" s="20">
        <f t="shared" si="3"/>
        <v>4913</v>
      </c>
      <c r="T6" s="20">
        <f t="shared" si="3"/>
        <v>393.19</v>
      </c>
      <c r="U6" s="20">
        <f t="shared" si="3"/>
        <v>12.5</v>
      </c>
      <c r="V6" s="20">
        <f t="shared" si="3"/>
        <v>24</v>
      </c>
      <c r="W6" s="20">
        <f t="shared" si="3"/>
        <v>0.03</v>
      </c>
      <c r="X6" s="20">
        <f t="shared" si="3"/>
        <v>800</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243.02</v>
      </c>
      <c r="BL6" s="21">
        <f t="shared" si="7"/>
        <v>196.19</v>
      </c>
      <c r="BM6" s="21">
        <f t="shared" si="7"/>
        <v>129.4</v>
      </c>
      <c r="BN6" s="21">
        <f t="shared" si="7"/>
        <v>126.26</v>
      </c>
      <c r="BO6" s="21">
        <f t="shared" si="7"/>
        <v>113.17</v>
      </c>
      <c r="BP6" s="20" t="str">
        <f>IF(BP7="","",IF(BP7="-","【-】","【"&amp;SUBSTITUTE(TEXT(BP7,"#,##0.00"),"-","△")&amp;"】"))</f>
        <v>【113.17】</v>
      </c>
      <c r="BQ6" s="21">
        <f>IF(BQ7="",NA(),BQ7)</f>
        <v>63.14</v>
      </c>
      <c r="BR6" s="21">
        <f t="shared" ref="BR6:BZ6" si="8">IF(BR7="",NA(),BR7)</f>
        <v>39.409999999999997</v>
      </c>
      <c r="BS6" s="21">
        <f t="shared" si="8"/>
        <v>56.69</v>
      </c>
      <c r="BT6" s="21">
        <f t="shared" si="8"/>
        <v>46.45</v>
      </c>
      <c r="BU6" s="21">
        <f t="shared" si="8"/>
        <v>60.73</v>
      </c>
      <c r="BV6" s="21">
        <f t="shared" si="8"/>
        <v>41.35</v>
      </c>
      <c r="BW6" s="21">
        <f t="shared" si="8"/>
        <v>39.07</v>
      </c>
      <c r="BX6" s="21">
        <f t="shared" si="8"/>
        <v>38.409999999999997</v>
      </c>
      <c r="BY6" s="21">
        <f t="shared" si="8"/>
        <v>35.869999999999997</v>
      </c>
      <c r="BZ6" s="21">
        <f t="shared" si="8"/>
        <v>31.6</v>
      </c>
      <c r="CA6" s="20" t="str">
        <f>IF(CA7="","",IF(CA7="-","【-】","【"&amp;SUBSTITUTE(TEXT(CA7,"#,##0.00"),"-","△")&amp;"】"))</f>
        <v>【31.60】</v>
      </c>
      <c r="CB6" s="21">
        <f>IF(CB7="",NA(),CB7)</f>
        <v>382.73</v>
      </c>
      <c r="CC6" s="21">
        <f t="shared" ref="CC6:CK6" si="9">IF(CC7="",NA(),CC7)</f>
        <v>620.04999999999995</v>
      </c>
      <c r="CD6" s="21">
        <f t="shared" si="9"/>
        <v>431</v>
      </c>
      <c r="CE6" s="21">
        <f t="shared" si="9"/>
        <v>524.36</v>
      </c>
      <c r="CF6" s="21">
        <f t="shared" si="9"/>
        <v>391.6</v>
      </c>
      <c r="CG6" s="21">
        <f t="shared" si="9"/>
        <v>456.7</v>
      </c>
      <c r="CH6" s="21">
        <f t="shared" si="9"/>
        <v>485</v>
      </c>
      <c r="CI6" s="21">
        <f t="shared" si="9"/>
        <v>501.56</v>
      </c>
      <c r="CJ6" s="21">
        <f t="shared" si="9"/>
        <v>528.78</v>
      </c>
      <c r="CK6" s="21">
        <f t="shared" si="9"/>
        <v>596.92999999999995</v>
      </c>
      <c r="CL6" s="20" t="str">
        <f>IF(CL7="","",IF(CL7="-","【-】","【"&amp;SUBSTITUTE(TEXT(CL7,"#,##0.00"),"-","△")&amp;"】"))</f>
        <v>【596.93】</v>
      </c>
      <c r="CM6" s="21">
        <f>IF(CM7="",NA(),CM7)</f>
        <v>29.17</v>
      </c>
      <c r="CN6" s="21">
        <f t="shared" ref="CN6:CV6" si="10">IF(CN7="",NA(),CN7)</f>
        <v>29.17</v>
      </c>
      <c r="CO6" s="21">
        <f t="shared" si="10"/>
        <v>29.17</v>
      </c>
      <c r="CP6" s="21">
        <f t="shared" si="10"/>
        <v>29.17</v>
      </c>
      <c r="CQ6" s="21">
        <f t="shared" si="10"/>
        <v>29.17</v>
      </c>
      <c r="CR6" s="21">
        <f t="shared" si="10"/>
        <v>27.26</v>
      </c>
      <c r="CS6" s="21">
        <f t="shared" si="10"/>
        <v>27.09</v>
      </c>
      <c r="CT6" s="21">
        <f t="shared" si="10"/>
        <v>26.64</v>
      </c>
      <c r="CU6" s="21">
        <f t="shared" si="10"/>
        <v>26.11</v>
      </c>
      <c r="CV6" s="21">
        <f t="shared" si="10"/>
        <v>24.44</v>
      </c>
      <c r="CW6" s="20" t="str">
        <f>IF(CW7="","",IF(CW7="-","【-】","【"&amp;SUBSTITUTE(TEXT(CW7,"#,##0.00"),"-","△")&amp;"】"))</f>
        <v>【24.44】</v>
      </c>
      <c r="CX6" s="21">
        <f>IF(CX7="",NA(),CX7)</f>
        <v>100</v>
      </c>
      <c r="CY6" s="21">
        <f t="shared" ref="CY6:DG6" si="11">IF(CY7="",NA(),CY7)</f>
        <v>100</v>
      </c>
      <c r="CZ6" s="21">
        <f t="shared" si="11"/>
        <v>100</v>
      </c>
      <c r="DA6" s="21">
        <f t="shared" si="11"/>
        <v>100</v>
      </c>
      <c r="DB6" s="21">
        <f t="shared" si="11"/>
        <v>100</v>
      </c>
      <c r="DC6" s="21">
        <f t="shared" si="11"/>
        <v>94.93</v>
      </c>
      <c r="DD6" s="21">
        <f t="shared" si="11"/>
        <v>95.1</v>
      </c>
      <c r="DE6" s="21">
        <f t="shared" si="11"/>
        <v>95.52</v>
      </c>
      <c r="DF6" s="21">
        <f t="shared" si="11"/>
        <v>94.97</v>
      </c>
      <c r="DG6" s="21">
        <f t="shared" si="11"/>
        <v>95.52</v>
      </c>
      <c r="DH6" s="20" t="str">
        <f>IF(DH7="","",IF(DH7="-","【-】","【"&amp;SUBSTITUTE(TEXT(DH7,"#,##0.00"),"-","△")&amp;"】"))</f>
        <v>【95.52】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2021</v>
      </c>
      <c r="C7" s="23">
        <v>63223</v>
      </c>
      <c r="D7" s="23">
        <v>47</v>
      </c>
      <c r="E7" s="23">
        <v>17</v>
      </c>
      <c r="F7" s="23">
        <v>8</v>
      </c>
      <c r="G7" s="23">
        <v>0</v>
      </c>
      <c r="H7" s="23" t="s">
        <v>97</v>
      </c>
      <c r="I7" s="23" t="s">
        <v>98</v>
      </c>
      <c r="J7" s="23" t="s">
        <v>99</v>
      </c>
      <c r="K7" s="23" t="s">
        <v>100</v>
      </c>
      <c r="L7" s="23" t="s">
        <v>101</v>
      </c>
      <c r="M7" s="23" t="s">
        <v>102</v>
      </c>
      <c r="N7" s="24" t="s">
        <v>103</v>
      </c>
      <c r="O7" s="24" t="s">
        <v>104</v>
      </c>
      <c r="P7" s="24">
        <v>0.49</v>
      </c>
      <c r="Q7" s="24">
        <v>100</v>
      </c>
      <c r="R7" s="24">
        <v>4260</v>
      </c>
      <c r="S7" s="24">
        <v>4913</v>
      </c>
      <c r="T7" s="24">
        <v>393.19</v>
      </c>
      <c r="U7" s="24">
        <v>12.5</v>
      </c>
      <c r="V7" s="24">
        <v>24</v>
      </c>
      <c r="W7" s="24">
        <v>0.03</v>
      </c>
      <c r="X7" s="24">
        <v>800</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243.02</v>
      </c>
      <c r="BL7" s="24">
        <v>196.19</v>
      </c>
      <c r="BM7" s="24">
        <v>129.4</v>
      </c>
      <c r="BN7" s="24">
        <v>126.26</v>
      </c>
      <c r="BO7" s="24">
        <v>113.17</v>
      </c>
      <c r="BP7" s="24">
        <v>113.17</v>
      </c>
      <c r="BQ7" s="24">
        <v>63.14</v>
      </c>
      <c r="BR7" s="24">
        <v>39.409999999999997</v>
      </c>
      <c r="BS7" s="24">
        <v>56.69</v>
      </c>
      <c r="BT7" s="24">
        <v>46.45</v>
      </c>
      <c r="BU7" s="24">
        <v>60.73</v>
      </c>
      <c r="BV7" s="24">
        <v>41.35</v>
      </c>
      <c r="BW7" s="24">
        <v>39.07</v>
      </c>
      <c r="BX7" s="24">
        <v>38.409999999999997</v>
      </c>
      <c r="BY7" s="24">
        <v>35.869999999999997</v>
      </c>
      <c r="BZ7" s="24">
        <v>31.6</v>
      </c>
      <c r="CA7" s="24">
        <v>31.6</v>
      </c>
      <c r="CB7" s="24">
        <v>382.73</v>
      </c>
      <c r="CC7" s="24">
        <v>620.04999999999995</v>
      </c>
      <c r="CD7" s="24">
        <v>431</v>
      </c>
      <c r="CE7" s="24">
        <v>524.36</v>
      </c>
      <c r="CF7" s="24">
        <v>391.6</v>
      </c>
      <c r="CG7" s="24">
        <v>456.7</v>
      </c>
      <c r="CH7" s="24">
        <v>485</v>
      </c>
      <c r="CI7" s="24">
        <v>501.56</v>
      </c>
      <c r="CJ7" s="24">
        <v>528.78</v>
      </c>
      <c r="CK7" s="24">
        <v>596.92999999999995</v>
      </c>
      <c r="CL7" s="24">
        <v>596.92999999999995</v>
      </c>
      <c r="CM7" s="24">
        <v>29.17</v>
      </c>
      <c r="CN7" s="24">
        <v>29.17</v>
      </c>
      <c r="CO7" s="24">
        <v>29.17</v>
      </c>
      <c r="CP7" s="24">
        <v>29.17</v>
      </c>
      <c r="CQ7" s="24">
        <v>29.17</v>
      </c>
      <c r="CR7" s="24">
        <v>27.26</v>
      </c>
      <c r="CS7" s="24">
        <v>27.09</v>
      </c>
      <c r="CT7" s="24">
        <v>26.64</v>
      </c>
      <c r="CU7" s="24">
        <v>26.11</v>
      </c>
      <c r="CV7" s="24">
        <v>24.44</v>
      </c>
      <c r="CW7" s="24">
        <v>24.44</v>
      </c>
      <c r="CX7" s="24">
        <v>100</v>
      </c>
      <c r="CY7" s="24">
        <v>100</v>
      </c>
      <c r="CZ7" s="24">
        <v>100</v>
      </c>
      <c r="DA7" s="24">
        <v>100</v>
      </c>
      <c r="DB7" s="24">
        <v>100</v>
      </c>
      <c r="DC7" s="24">
        <v>94.93</v>
      </c>
      <c r="DD7" s="24">
        <v>95.1</v>
      </c>
      <c r="DE7" s="24">
        <v>95.52</v>
      </c>
      <c r="DF7" s="24">
        <v>94.97</v>
      </c>
      <c r="DG7" s="24">
        <v>95.52</v>
      </c>
      <c r="DH7" s="24">
        <v>95.52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dcterms:created xsi:type="dcterms:W3CDTF">2023-01-13T00:07:01Z</dcterms:created>
  <dcterms:modified xsi:type="dcterms:W3CDTF">2023-01-17T09:13:05Z</dcterms:modified>
  <cp:category/>
</cp:coreProperties>
</file>