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\\192.168.100.233\07_建設水道課\03_水道係\07業務関係\11調査・アンケート関係\01水道関係\R04\1.11経営比較分析表\"/>
    </mc:Choice>
  </mc:AlternateContent>
  <xr:revisionPtr revIDLastSave="0" documentId="8_{72D6B157-5AB1-4691-8EC8-7482DD4B9D67}" xr6:coauthVersionLast="36" xr6:coauthVersionMax="36" xr10:uidLastSave="{00000000-0000-0000-0000-000000000000}"/>
  <workbookProtection workbookAlgorithmName="SHA-512" workbookHashValue="dU/sJrMKCzoGsefyvPbRwi0gCfd47xpMSeeY7iYmZ0PMX39EJP/ED2pBZoLHLn+698U7TzNBZNV94jXWHBjxjw==" workbookSaltValue="eFb7ZRG4fZZbX24RWWhOYg==" workbookSpinCount="100000" lockStructure="1"/>
  <bookViews>
    <workbookView xWindow="0" yWindow="0" windowWidth="28800" windowHeight="1222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W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<sst xmlns="http://schemas.openxmlformats.org/spreadsheetml/2006/main" count="228" uniqueCount="113">
  <si>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</si>
  <si>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</si>
  <si>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</si>
  <si>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</si>
  <si>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</si>
  <si>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</si>
  <si>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</si>
  <si>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</si>
  <si>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</si>
  <si>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</si>
  <si>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</si>
  <si>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</si>
  <si>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</si>
  <si>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</si>
  <si>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</si>
  <si>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</si>
  <si>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</si>
  <si>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</si>
  <si>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</si>
  <si>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</si>
  <si>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</si>
  <si>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</si>
  <si>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</si>
  <si>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</si>
  <si>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</si>
  <si>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</si>
  <si>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</si>
  <si>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</si>
  <si>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</si>
  <si>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</si>
  <si>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</si>
  <si>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</si>
  <si>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</si>
  <si>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</si>
  <si>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</si>
  <si>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</si>
  <si>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</si>
  <si>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</si>
  <si>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</si>
  <si>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</si>
  <si>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</si>
  <si>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</si>
  <si>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</si>
  <si>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</si>
  <si>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</si>
  <si>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</si>
  <si>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</si>
  <si>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</si>
  <si>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</si>
  <si>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</si>
  <si>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</si>
  <si>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</si>
  <si>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</si>
  <si>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</si>
  <si>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</si>
  <si>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</si>
  <si>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</si>
  <si>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</si>
  <si>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</si>
  <si>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</si>
  <si>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</si>
  <si>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</si>
  <si>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</si>
  <si>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</si>
  <si>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</si>
  <si>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</si>
  <si>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</si>
  <si>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</si>
  <si>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</si>
  <si>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</si>
  <si>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</si>
  <si>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</si>
  <si>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</si>
  <si>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</si>
  <si>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</si>
  <si>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</si>
  <si>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</si>
  <si>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</si>
  <si>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</si>
  <si>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</si>
  <si>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</si>
  <si>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</si>
  <si>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</si>
  <si>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</si>
  <si>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</si>
  <si>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</si>
  <si>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</si>
  <si>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</si>
  <si>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</si>
  <si>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</si>
  <si>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</si>
  <si>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</si>
  <si>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</si>
  <si>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朝日町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</si>
  <si>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</si>
  <si>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</si>
  <si>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</si>
  <si>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</si>
  <si>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</si>
  <si>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</si>
  <si>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</si>
  <si>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</si>
  <si>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</si>
  <si>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</si>
  <si>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</si>
  <si>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</si>
  <si>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</si>
  <si>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</si>
  <si>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</si>
  <si>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</si>
  <si>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・経常収支比率は100%を超えているものの、今後も引き続き健全経営に努めていく。
・企業債残高対給水収益比率については、新規の企業債発行を行っていないため逓減傾向にある。
・料金回収率については、コロナ対策で料金半額措置を令和2年度は5月で、令和3年度は3月だったため上昇している。
・給水原価は、全国平均より高いので、今後も経費削減や業務の効率化、有収率の向上に努める必要がある。
・施設利用率は、全国・類団平均値とほぼ変わりないので、適正な施設規模と考える。</t>
    <rPh sb="111" eb="113">
      <t>レイワ</t>
    </rPh>
    <rPh sb="114" eb="116">
      <t>ネンド</t>
    </rPh>
    <rPh sb="118" eb="119">
      <t>ツキ</t>
    </rPh>
    <rPh sb="121" eb="123">
      <t>レイワ</t>
    </rPh>
    <rPh sb="124" eb="126">
      <t>ネンド</t>
    </rPh>
    <rPh sb="128" eb="129">
      <t>ツキ</t>
    </rPh>
    <rPh sb="134" eb="136">
      <t>ジョウショウ</t>
    </rPh>
    <phoneticPr fontId="4"/>
  </si>
  <si>
    <t>・法定耐用年数を向かえた資産を多く有するため、有形固定資産減価償却率が高い状況にあり、管路や施設などの更新を計画的に行っていく必要がある。</t>
    <phoneticPr fontId="4"/>
  </si>
  <si>
    <t>・給水人口の減少に伴う給水収益の減が予想されるので、これまで以上に経費の削減、業務の効率化、有収率の向上に努め、健全経営を維持していく。
・平成30年度に策定した『経営戦略』に基づき、管路や施設を計画的に更新していく。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</si>
</sst>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0.41</c:v>
                </c:pt>
                <c:pt idx="1">
                  <c:v>0.18</c:v>
                </c:pt>
                <c:pt idx="2">
                  <c:v>0.19</c:v>
                </c:pt>
                <c:pt idx="3">
                  <c:v>1.07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8-4A8E-9033-68A2CDCF5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8-4A8E-9033-68A2CDCF5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61.52</c:v>
                </c:pt>
                <c:pt idx="1">
                  <c:v>62.37</c:v>
                </c:pt>
                <c:pt idx="2">
                  <c:v>59.2</c:v>
                </c:pt>
                <c:pt idx="3">
                  <c:v>61.14</c:v>
                </c:pt>
                <c:pt idx="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E-48D5-9D73-1131F36D2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E-48D5-9D73-1131F36D2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74.45</c:v>
                </c:pt>
                <c:pt idx="1">
                  <c:v>74.66</c:v>
                </c:pt>
                <c:pt idx="2">
                  <c:v>74.84</c:v>
                </c:pt>
                <c:pt idx="3">
                  <c:v>75.010000000000005</c:v>
                </c:pt>
                <c:pt idx="4">
                  <c:v>75.06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B-44E0-9966-6B67BF7D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B-44E0-9966-6B67BF7D9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115.63</c:v>
                </c:pt>
                <c:pt idx="1">
                  <c:v>113.64</c:v>
                </c:pt>
                <c:pt idx="2">
                  <c:v>118.28</c:v>
                </c:pt>
                <c:pt idx="3">
                  <c:v>112.38</c:v>
                </c:pt>
                <c:pt idx="4">
                  <c:v>123.27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F-4A70-B988-CE502728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F-4A70-B988-CE502728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54.61</c:v>
                </c:pt>
                <c:pt idx="1">
                  <c:v>54.7</c:v>
                </c:pt>
                <c:pt idx="2">
                  <c:v>56.01</c:v>
                </c:pt>
                <c:pt idx="3">
                  <c:v>57.74</c:v>
                </c:pt>
                <c:pt idx="4">
                  <c:v>58.65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0-4848-A472-9006DEFB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0-4848-A472-9006DEFB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10.17</c:v>
                </c:pt>
                <c:pt idx="3" formatCode="#,##0.00;&quot;△&quot;#,##0.00;&quot;-&quot;">
                  <c:v>26.03</c:v>
                </c:pt>
                <c:pt idx="4" formatCode="#,##0.00;&quot;△&quot;#,##0.00;&quot;-&quot;">
                  <c:v>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4-43DF-B132-480774F53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4-43DF-B132-480774F53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E-4E6C-A1AD-36137F13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E-4E6C-A1AD-36137F13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1174.9000000000001</c:v>
                </c:pt>
                <c:pt idx="1">
                  <c:v>1339.38</c:v>
                </c:pt>
                <c:pt idx="2">
                  <c:v>1646.56</c:v>
                </c:pt>
                <c:pt idx="3">
                  <c:v>1768.47</c:v>
                </c:pt>
                <c:pt idx="4">
                  <c:v>1524.93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5-45EB-B253-1EB3C31C6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5-45EB-B253-1EB3C31C6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65.459999999999994</c:v>
                </c:pt>
                <c:pt idx="1">
                  <c:v>55.72</c:v>
                </c:pt>
                <c:pt idx="2">
                  <c:v>49.23</c:v>
                </c:pt>
                <c:pt idx="3">
                  <c:v>49.31</c:v>
                </c:pt>
                <c:pt idx="4">
                  <c:v>34.35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F-41CB-A929-B3B4436A0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F-41CB-A929-B3B4436A0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113.32</c:v>
                </c:pt>
                <c:pt idx="1">
                  <c:v>111.71</c:v>
                </c:pt>
                <c:pt idx="2">
                  <c:v>113.95</c:v>
                </c:pt>
                <c:pt idx="3">
                  <c:v>85.96</c:v>
                </c:pt>
                <c:pt idx="4">
                  <c:v>105.71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0-4A82-B33C-13ABAEC7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0-4A82-B33C-13ABAEC7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204.51</c:v>
                </c:pt>
                <c:pt idx="1">
                  <c:v>207.48</c:v>
                </c:pt>
                <c:pt idx="2">
                  <c:v>204.34</c:v>
                </c:pt>
                <c:pt idx="3">
                  <c:v>212.95</c:v>
                </c:pt>
                <c:pt idx="4">
                  <c:v>191.62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4-44DD-BE79-65CD4AF9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4-44DD-BE79-65CD4AF9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山形県　朝日町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A8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6361</v>
      </c>
      <c r="AM8" s="59"/>
      <c r="AN8" s="59"/>
      <c r="AO8" s="59"/>
      <c r="AP8" s="59"/>
      <c r="AQ8" s="59"/>
      <c r="AR8" s="59"/>
      <c r="AS8" s="59"/>
      <c r="AT8" s="56">
        <f>データ!$S$6</f>
        <v>196.81</v>
      </c>
      <c r="AU8" s="57"/>
      <c r="AV8" s="57"/>
      <c r="AW8" s="57"/>
      <c r="AX8" s="57"/>
      <c r="AY8" s="57"/>
      <c r="AZ8" s="57"/>
      <c r="BA8" s="57"/>
      <c r="BB8" s="46">
        <f>データ!$T$6</f>
        <v>32.32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93.61</v>
      </c>
      <c r="J10" s="57"/>
      <c r="K10" s="57"/>
      <c r="L10" s="57"/>
      <c r="M10" s="57"/>
      <c r="N10" s="57"/>
      <c r="O10" s="58"/>
      <c r="P10" s="46">
        <f>データ!$P$6</f>
        <v>97.41</v>
      </c>
      <c r="Q10" s="46"/>
      <c r="R10" s="46"/>
      <c r="S10" s="46"/>
      <c r="T10" s="46"/>
      <c r="U10" s="46"/>
      <c r="V10" s="46"/>
      <c r="W10" s="59">
        <f>データ!$Q$6</f>
        <v>4587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6133</v>
      </c>
      <c r="AM10" s="59"/>
      <c r="AN10" s="59"/>
      <c r="AO10" s="59"/>
      <c r="AP10" s="59"/>
      <c r="AQ10" s="59"/>
      <c r="AR10" s="59"/>
      <c r="AS10" s="59"/>
      <c r="AT10" s="56">
        <f>データ!$V$6</f>
        <v>19.5</v>
      </c>
      <c r="AU10" s="57"/>
      <c r="AV10" s="57"/>
      <c r="AW10" s="57"/>
      <c r="AX10" s="57"/>
      <c r="AY10" s="57"/>
      <c r="AZ10" s="57"/>
      <c r="BA10" s="57"/>
      <c r="BB10" s="46">
        <f>データ!$W$6</f>
        <v>314.51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110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111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112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5yQNwgV2cxxxN1ia784WIQ2O30bRcRgMUiVE5EWAjwN0ofXt37HbELdpumFVGS3uXEMaO25xWQQR0HzPVQi/qA==" saltValue="ORP6dHxBAhGraAODmt4tX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63231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朝日町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93.61</v>
      </c>
      <c r="P6" s="21">
        <f t="shared" si="3"/>
        <v>97.41</v>
      </c>
      <c r="Q6" s="21">
        <f t="shared" si="3"/>
        <v>4587</v>
      </c>
      <c r="R6" s="21">
        <f t="shared" si="3"/>
        <v>6361</v>
      </c>
      <c r="S6" s="21">
        <f t="shared" si="3"/>
        <v>196.81</v>
      </c>
      <c r="T6" s="21">
        <f t="shared" si="3"/>
        <v>32.32</v>
      </c>
      <c r="U6" s="21">
        <f t="shared" si="3"/>
        <v>6133</v>
      </c>
      <c r="V6" s="21">
        <f t="shared" si="3"/>
        <v>19.5</v>
      </c>
      <c r="W6" s="21">
        <f t="shared" si="3"/>
        <v>314.51</v>
      </c>
      <c r="X6" s="22">
        <f>IF(X7="",NA(),X7)</f>
        <v>115.63</v>
      </c>
      <c r="Y6" s="22">
        <f t="shared" ref="Y6:AG6" si="4">IF(Y7="",NA(),Y7)</f>
        <v>113.64</v>
      </c>
      <c r="Z6" s="22">
        <f t="shared" si="4"/>
        <v>118.28</v>
      </c>
      <c r="AA6" s="22">
        <f t="shared" si="4"/>
        <v>112.38</v>
      </c>
      <c r="AB6" s="22">
        <f t="shared" si="4"/>
        <v>123.27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1174.9000000000001</v>
      </c>
      <c r="AU6" s="22">
        <f t="shared" ref="AU6:BC6" si="6">IF(AU7="",NA(),AU7)</f>
        <v>1339.38</v>
      </c>
      <c r="AV6" s="22">
        <f t="shared" si="6"/>
        <v>1646.56</v>
      </c>
      <c r="AW6" s="22">
        <f t="shared" si="6"/>
        <v>1768.47</v>
      </c>
      <c r="AX6" s="22">
        <f t="shared" si="6"/>
        <v>1524.93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65.459999999999994</v>
      </c>
      <c r="BF6" s="22">
        <f t="shared" ref="BF6:BN6" si="7">IF(BF7="",NA(),BF7)</f>
        <v>55.72</v>
      </c>
      <c r="BG6" s="22">
        <f t="shared" si="7"/>
        <v>49.23</v>
      </c>
      <c r="BH6" s="22">
        <f t="shared" si="7"/>
        <v>49.31</v>
      </c>
      <c r="BI6" s="22">
        <f t="shared" si="7"/>
        <v>34.35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113.32</v>
      </c>
      <c r="BQ6" s="22">
        <f t="shared" ref="BQ6:BY6" si="8">IF(BQ7="",NA(),BQ7)</f>
        <v>111.71</v>
      </c>
      <c r="BR6" s="22">
        <f t="shared" si="8"/>
        <v>113.95</v>
      </c>
      <c r="BS6" s="22">
        <f t="shared" si="8"/>
        <v>85.96</v>
      </c>
      <c r="BT6" s="22">
        <f t="shared" si="8"/>
        <v>105.71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204.51</v>
      </c>
      <c r="CB6" s="22">
        <f t="shared" ref="CB6:CJ6" si="9">IF(CB7="",NA(),CB7)</f>
        <v>207.48</v>
      </c>
      <c r="CC6" s="22">
        <f t="shared" si="9"/>
        <v>204.34</v>
      </c>
      <c r="CD6" s="22">
        <f t="shared" si="9"/>
        <v>212.95</v>
      </c>
      <c r="CE6" s="22">
        <f t="shared" si="9"/>
        <v>191.62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61.52</v>
      </c>
      <c r="CM6" s="22">
        <f t="shared" ref="CM6:CU6" si="10">IF(CM7="",NA(),CM7)</f>
        <v>62.37</v>
      </c>
      <c r="CN6" s="22">
        <f t="shared" si="10"/>
        <v>59.2</v>
      </c>
      <c r="CO6" s="22">
        <f t="shared" si="10"/>
        <v>61.14</v>
      </c>
      <c r="CP6" s="22">
        <f t="shared" si="10"/>
        <v>60.4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74.45</v>
      </c>
      <c r="CX6" s="22">
        <f t="shared" ref="CX6:DF6" si="11">IF(CX7="",NA(),CX7)</f>
        <v>74.66</v>
      </c>
      <c r="CY6" s="22">
        <f t="shared" si="11"/>
        <v>74.84</v>
      </c>
      <c r="CZ6" s="22">
        <f t="shared" si="11"/>
        <v>75.010000000000005</v>
      </c>
      <c r="DA6" s="22">
        <f t="shared" si="11"/>
        <v>75.06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54.61</v>
      </c>
      <c r="DI6" s="22">
        <f t="shared" ref="DI6:DQ6" si="12">IF(DI7="",NA(),DI7)</f>
        <v>54.7</v>
      </c>
      <c r="DJ6" s="22">
        <f t="shared" si="12"/>
        <v>56.01</v>
      </c>
      <c r="DK6" s="22">
        <f t="shared" si="12"/>
        <v>57.74</v>
      </c>
      <c r="DL6" s="22">
        <f t="shared" si="12"/>
        <v>58.65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2">
        <f t="shared" si="13"/>
        <v>10.17</v>
      </c>
      <c r="DV6" s="22">
        <f t="shared" si="13"/>
        <v>26.03</v>
      </c>
      <c r="DW6" s="22">
        <f t="shared" si="13"/>
        <v>12.94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0.41</v>
      </c>
      <c r="EE6" s="22">
        <f t="shared" ref="EE6:EM6" si="14">IF(EE7="",NA(),EE7)</f>
        <v>0.18</v>
      </c>
      <c r="EF6" s="22">
        <f t="shared" si="14"/>
        <v>0.19</v>
      </c>
      <c r="EG6" s="22">
        <f t="shared" si="14"/>
        <v>1.07</v>
      </c>
      <c r="EH6" s="22">
        <f t="shared" si="14"/>
        <v>0.47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63231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93.61</v>
      </c>
      <c r="P7" s="25">
        <v>97.41</v>
      </c>
      <c r="Q7" s="25">
        <v>4587</v>
      </c>
      <c r="R7" s="25">
        <v>6361</v>
      </c>
      <c r="S7" s="25">
        <v>196.81</v>
      </c>
      <c r="T7" s="25">
        <v>32.32</v>
      </c>
      <c r="U7" s="25">
        <v>6133</v>
      </c>
      <c r="V7" s="25">
        <v>19.5</v>
      </c>
      <c r="W7" s="25">
        <v>314.51</v>
      </c>
      <c r="X7" s="25">
        <v>115.63</v>
      </c>
      <c r="Y7" s="25">
        <v>113.64</v>
      </c>
      <c r="Z7" s="25">
        <v>118.28</v>
      </c>
      <c r="AA7" s="25">
        <v>112.38</v>
      </c>
      <c r="AB7" s="25">
        <v>123.27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1174.9000000000001</v>
      </c>
      <c r="AU7" s="25">
        <v>1339.38</v>
      </c>
      <c r="AV7" s="25">
        <v>1646.56</v>
      </c>
      <c r="AW7" s="25">
        <v>1768.47</v>
      </c>
      <c r="AX7" s="25">
        <v>1524.93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65.459999999999994</v>
      </c>
      <c r="BF7" s="25">
        <v>55.72</v>
      </c>
      <c r="BG7" s="25">
        <v>49.23</v>
      </c>
      <c r="BH7" s="25">
        <v>49.31</v>
      </c>
      <c r="BI7" s="25">
        <v>34.35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113.32</v>
      </c>
      <c r="BQ7" s="25">
        <v>111.71</v>
      </c>
      <c r="BR7" s="25">
        <v>113.95</v>
      </c>
      <c r="BS7" s="25">
        <v>85.96</v>
      </c>
      <c r="BT7" s="25">
        <v>105.71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204.51</v>
      </c>
      <c r="CB7" s="25">
        <v>207.48</v>
      </c>
      <c r="CC7" s="25">
        <v>204.34</v>
      </c>
      <c r="CD7" s="25">
        <v>212.95</v>
      </c>
      <c r="CE7" s="25">
        <v>191.62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61.52</v>
      </c>
      <c r="CM7" s="25">
        <v>62.37</v>
      </c>
      <c r="CN7" s="25">
        <v>59.2</v>
      </c>
      <c r="CO7" s="25">
        <v>61.14</v>
      </c>
      <c r="CP7" s="25">
        <v>60.4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74.45</v>
      </c>
      <c r="CX7" s="25">
        <v>74.66</v>
      </c>
      <c r="CY7" s="25">
        <v>74.84</v>
      </c>
      <c r="CZ7" s="25">
        <v>75.010000000000005</v>
      </c>
      <c r="DA7" s="25">
        <v>75.06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54.61</v>
      </c>
      <c r="DI7" s="25">
        <v>54.7</v>
      </c>
      <c r="DJ7" s="25">
        <v>56.01</v>
      </c>
      <c r="DK7" s="25">
        <v>57.74</v>
      </c>
      <c r="DL7" s="25">
        <v>58.65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0</v>
      </c>
      <c r="DT7" s="25">
        <v>0</v>
      </c>
      <c r="DU7" s="25">
        <v>10.17</v>
      </c>
      <c r="DV7" s="25">
        <v>26.03</v>
      </c>
      <c r="DW7" s="25">
        <v>12.94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0.41</v>
      </c>
      <c r="EE7" s="25">
        <v>0.18</v>
      </c>
      <c r="EF7" s="25">
        <v>0.19</v>
      </c>
      <c r="EG7" s="25">
        <v>1.07</v>
      </c>
      <c r="EH7" s="25">
        <v>0.47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 真一</cp:lastModifiedBy>
  <dcterms:created xsi:type="dcterms:W3CDTF">2022-12-01T00:53:46Z</dcterms:created>
  <dcterms:modified xsi:type="dcterms:W3CDTF">2023-01-23T23:45:29Z</dcterms:modified>
  <cp:category/>
</cp:coreProperties>
</file>