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F:\Ｈ28～\00文書\R04\役場\20230112公営企業に係る「経営比較分析表」（令和３年度決算）の分析\20230118再提出\"/>
    </mc:Choice>
  </mc:AlternateContent>
  <workbookProtection workbookAlgorithmName="SHA-512" workbookHashValue="Xcd9FJwT3DX9CYRwqRIKG6UD/dsAwMN6EtKn5Rl9HVrGbbGxvaxyesyW6Li22A6xZUBHwkk3oUS22Tn/WIBDkg==" workbookSaltValue="/8scwOjXazS4tDHHTtOVi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AT8" i="4"/>
  <c r="AL8" i="4"/>
  <c r="P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<sst xmlns="http://schemas.openxmlformats.org/spreadsheetml/2006/main" count="236" uniqueCount="119">
  <si>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</si>
  <si>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</si>
  <si>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</si>
  <si>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</si>
  <si>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</si>
  <si>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</si>
  <si>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</si>
  <si>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</si>
  <si>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</si>
  <si>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</si>
  <si>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</si>
  <si>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</si>
  <si>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</si>
  <si>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</si>
  <si>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</si>
  <si>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</si>
  <si>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</si>
  <si>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</si>
  <si>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</si>
  <si>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</si>
  <si>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</si>
  <si>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</si>
  <si>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</si>
  <si>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</si>
  <si>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</si>
  <si>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</si>
  <si>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</si>
  <si>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</si>
  <si>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</si>
  <si>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</si>
  <si>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</si>
  <si>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</si>
  <si>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</si>
  <si>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</si>
  <si>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</si>
  <si>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</si>
  <si>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</si>
  <si>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</si>
  <si>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</si>
  <si>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</si>
  <si>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</si>
  <si>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</si>
  <si>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</si>
  <si>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</si>
  <si>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</si>
  <si>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</si>
  <si>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</si>
  <si>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</si>
  <si>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</si>
  <si>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</si>
  <si>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</si>
  <si>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</si>
  <si>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</si>
  <si>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</si>
  <si>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</si>
  <si>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</si>
  <si>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</si>
  <si>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</si>
  <si>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</si>
  <si>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</si>
  <si>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</si>
  <si>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</si>
  <si>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</si>
  <si>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</si>
  <si>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</si>
  <si>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</si>
  <si>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</si>
  <si>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</si>
  <si>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</si>
  <si>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</si>
  <si>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</si>
  <si>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</si>
  <si>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</si>
  <si>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</si>
  <si>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</si>
  <si>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</si>
  <si>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</si>
  <si>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</si>
  <si>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</si>
  <si>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</si>
  <si>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</si>
  <si>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</si>
  <si>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</si>
  <si>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</si>
  <si>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</si>
  <si>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</si>
  <si>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</si>
  <si>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</si>
  <si>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</si>
  <si>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</si>
  <si>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</si>
  <si>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</si>
  <si>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</si>
  <si>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</si>
  <si>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</si>
  <si>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</si>
  <si>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</si>
  <si>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</si>
  <si>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大石田町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</si>
  <si>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</si>
  <si>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</si>
  <si>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</si>
  <si>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</si>
  <si>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</si>
  <si>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</si>
  <si>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</si>
  <si>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</si>
  <si>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</si>
  <si>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</si>
  <si>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</si>
  <si>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</si>
  <si>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</si>
  <si>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</si>
  <si>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</si>
  <si>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</si>
  <si>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</si>
  <si>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昭和61年供用開始の施設については、平成13年度に機能強化対策工事により一部機器の改修を行っているが、管路及びその他施設については、改修に至っていない。
　令和2年度策定した長寿命化計画に基づき老朽化対策を図っていく。</t>
    <phoneticPr fontId="4"/>
  </si>
  <si>
    <t>　平成22年で町内6処理施設の整備が完了しているが、既に整備から30年以上経過している処理施設もあり、施設全体の改修が必要な時期となっている。
　今後、管路の布設替え等を含め施設設備の改修を行うことにより収益的収支比率の悪化が予想される。そのため、料金の見直し等の経営改善の取り組みを含んだ財源の確保が必要であり、施設設備の長寿命化計画を踏まえた事業計画を策定し、今後の経営対策を強化していかなければならない。</t>
    <phoneticPr fontId="4"/>
  </si>
  <si>
    <r>
      <t>　</t>
    </r>
    <r>
      <rPr>
        <sz val="11"/>
        <rFont val="ＭＳ ゴシック"/>
        <family val="3"/>
        <charset val="128"/>
      </rPr>
      <t>令和２年災害復旧事業により、建設改良費等の経費が増加した半面、使用料等の収入につては低下傾向にあるため、収益低収支比率が減少した。また、災害補助事業経費の減少により、汚水処理原価についても減少している。今後は</t>
    </r>
    <r>
      <rPr>
        <sz val="11"/>
        <color theme="1"/>
        <rFont val="ＭＳ ゴシック"/>
        <family val="3"/>
        <charset val="128"/>
      </rPr>
      <t>近年の原油価格高騰による電気料金の高騰もあり維持管理経費の増加が見込まれる。
　現在は、基金会計からの繰入等で財源を確保している状況のため、令和2年度に策定した長寿命化計画に基づき、施設設備の更新等の財源確保を含めた経営計画の検討が必要である。
　また、経営の健全化を図るうえで、加入率アップは今後見込めないため、料金改定等も視野に入れ今後検討していく。</t>
    </r>
    <rPh sb="1" eb="3">
      <t>レイワ</t>
    </rPh>
    <rPh sb="4" eb="9">
      <t>ネンサイガイフッキュウ</t>
    </rPh>
    <rPh sb="9" eb="11">
      <t>ジギョウ</t>
    </rPh>
    <rPh sb="15" eb="21">
      <t>ケンセツカイリョウヒトウ</t>
    </rPh>
    <rPh sb="22" eb="24">
      <t>ケイヒ</t>
    </rPh>
    <rPh sb="25" eb="27">
      <t>ゾウカ</t>
    </rPh>
    <rPh sb="29" eb="31">
      <t>ハンメン</t>
    </rPh>
    <rPh sb="32" eb="36">
      <t>シヨウリョウトウ</t>
    </rPh>
    <rPh sb="37" eb="39">
      <t>シュウニュウ</t>
    </rPh>
    <rPh sb="43" eb="47">
      <t>テイカケイコウ</t>
    </rPh>
    <rPh sb="53" eb="60">
      <t>シュウエキテイシュウシヒリツ</t>
    </rPh>
    <rPh sb="61" eb="63">
      <t>ゲンショウ</t>
    </rPh>
    <rPh sb="69" eb="71">
      <t>サイガイ</t>
    </rPh>
    <rPh sb="71" eb="73">
      <t>ホジョ</t>
    </rPh>
    <rPh sb="78" eb="80">
      <t>ゲンショウ</t>
    </rPh>
    <rPh sb="95" eb="97">
      <t>ゲンショウ</t>
    </rPh>
    <rPh sb="102" eb="104">
      <t>コンゴ</t>
    </rPh>
    <rPh sb="105" eb="107">
      <t>キンネン</t>
    </rPh>
    <rPh sb="108" eb="112">
      <t>ゲンユカカク</t>
    </rPh>
    <rPh sb="112" eb="114">
      <t>コウトウ</t>
    </rPh>
    <rPh sb="117" eb="121">
      <t>デンキリョウキン</t>
    </rPh>
    <rPh sb="122" eb="124">
      <t>コウトウ</t>
    </rPh>
    <rPh sb="127" eb="133">
      <t>イジカンリケイヒ</t>
    </rPh>
    <rPh sb="134" eb="136">
      <t>ゾウカ</t>
    </rPh>
    <rPh sb="137" eb="139">
      <t>ミコ</t>
    </rPh>
    <rPh sb="145" eb="147">
      <t>ゲンザイ</t>
    </rPh>
    <rPh sb="149" eb="153">
      <t>キキンカイケイ</t>
    </rPh>
    <rPh sb="156" eb="159">
      <t>クリイレトウ</t>
    </rPh>
    <rPh sb="160" eb="162">
      <t>ザイゲン</t>
    </rPh>
    <rPh sb="163" eb="165">
      <t>カクホ</t>
    </rPh>
    <rPh sb="169" eb="171">
      <t>ジョウキョウ</t>
    </rPh>
    <rPh sb="252" eb="256">
      <t>コンゴミコ</t>
    </rPh>
    <rPh sb="262" eb="267">
      <t>リョウキンカイテイトウ</t>
    </rPh>
    <rPh sb="268" eb="270">
      <t>シヤ</t>
    </rPh>
    <rPh sb="271" eb="272">
      <t>イ</t>
    </rPh>
    <rPh sb="275" eb="277">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</si>
</sst>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2CF-42AE-B84D-FEACDEDBE25E}"/>
            </c:ext>
          </c:extLst>
        </c:ser>
        <c:dLbls>
          <c:showLegendKey val="0"/>
          <c:showVal val="0"/>
          <c:showCatName val="0"/>
          <c:showSerName val="0"/>
          <c:showPercent val="0"/>
          <c:showBubbleSize val="0"/>
        </c:dLbls>
        <c:gapWidth val="150"/>
        <c:axId val="560403096"/>
        <c:axId val="560404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0.44</c:v>
                </c:pt>
                <c:pt idx="1">
                  <c:v>0.04</c:v>
                </c:pt>
                <c:pt idx="2">
                  <c:v>0.02</c:v>
                </c:pt>
                <c:pt idx="3">
                  <c:v>0.02</c:v>
                </c:pt>
                <c:pt idx="4">
                  <c:v>0.01</c:v>
                </c:pt>
              </c:numCache>
            </c:numRef>
          </c:val>
          <c:smooth val="0"/>
          <c:extLst>
            <c:ext xmlns:c16="http://schemas.microsoft.com/office/drawing/2014/chart" uri="{C3380CC4-5D6E-409C-BE32-E72D297353CC}">
              <c16:uniqueId val="{00000001-62CF-42AE-B84D-FEACDEDBE25E}"/>
            </c:ext>
          </c:extLst>
        </c:ser>
        <c:dLbls>
          <c:showLegendKey val="0"/>
          <c:showVal val="0"/>
          <c:showCatName val="0"/>
          <c:showSerName val="0"/>
          <c:showPercent val="0"/>
          <c:showBubbleSize val="0"/>
        </c:dLbls>
        <c:marker val="1"/>
        <c:smooth val="0"/>
        <c:axId val="560403096"/>
        <c:axId val="560404272"/>
      </c:lineChart>
      <c:dateAx>
        <c:axId val="560403096"/>
        <c:scaling>
          <c:orientation val="minMax"/>
        </c:scaling>
        <c:delete val="1"/>
        <c:axPos val="b"/>
        <c:numFmt formatCode="&quot;H&quot;yy" sourceLinked="1"/>
        <c:majorTickMark val="none"/>
        <c:minorTickMark val="none"/>
        <c:tickLblPos val="none"/>
        <c:crossAx val="560404272"/>
        <c:crosses val="autoZero"/>
        <c:auto val="1"/>
        <c:lblOffset val="100"/>
        <c:baseTimeUnit val="years"/>
      </c:dateAx>
      <c:valAx>
        <c:axId val="56040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0403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66.89</c:v>
                </c:pt>
                <c:pt idx="1">
                  <c:v>66.89</c:v>
                </c:pt>
                <c:pt idx="2">
                  <c:v>61.72</c:v>
                </c:pt>
                <c:pt idx="3">
                  <c:v>60.51</c:v>
                </c:pt>
                <c:pt idx="4">
                  <c:v>56.55</c:v>
                </c:pt>
              </c:numCache>
            </c:numRef>
          </c:val>
          <c:extLst>
            <c:ext xmlns:c16="http://schemas.microsoft.com/office/drawing/2014/chart" uri="{C3380CC4-5D6E-409C-BE32-E72D297353CC}">
              <c16:uniqueId val="{00000000-3402-40AD-9847-8E56769F51C9}"/>
            </c:ext>
          </c:extLst>
        </c:ser>
        <c:dLbls>
          <c:showLegendKey val="0"/>
          <c:showVal val="0"/>
          <c:showCatName val="0"/>
          <c:showSerName val="0"/>
          <c:showPercent val="0"/>
          <c:showBubbleSize val="0"/>
        </c:dLbls>
        <c:gapWidth val="150"/>
        <c:axId val="564131528"/>
        <c:axId val="564135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56.01</c:v>
                </c:pt>
                <c:pt idx="1">
                  <c:v>56.72</c:v>
                </c:pt>
                <c:pt idx="2">
                  <c:v>54.06</c:v>
                </c:pt>
                <c:pt idx="3">
                  <c:v>55.26</c:v>
                </c:pt>
                <c:pt idx="4">
                  <c:v>54.54</c:v>
                </c:pt>
              </c:numCache>
            </c:numRef>
          </c:val>
          <c:smooth val="0"/>
          <c:extLst>
            <c:ext xmlns:c16="http://schemas.microsoft.com/office/drawing/2014/chart" uri="{C3380CC4-5D6E-409C-BE32-E72D297353CC}">
              <c16:uniqueId val="{00000001-3402-40AD-9847-8E56769F51C9}"/>
            </c:ext>
          </c:extLst>
        </c:ser>
        <c:dLbls>
          <c:showLegendKey val="0"/>
          <c:showVal val="0"/>
          <c:showCatName val="0"/>
          <c:showSerName val="0"/>
          <c:showPercent val="0"/>
          <c:showBubbleSize val="0"/>
        </c:dLbls>
        <c:marker val="1"/>
        <c:smooth val="0"/>
        <c:axId val="564131528"/>
        <c:axId val="564135840"/>
      </c:lineChart>
      <c:dateAx>
        <c:axId val="564131528"/>
        <c:scaling>
          <c:orientation val="minMax"/>
        </c:scaling>
        <c:delete val="1"/>
        <c:axPos val="b"/>
        <c:numFmt formatCode="&quot;H&quot;yy" sourceLinked="1"/>
        <c:majorTickMark val="none"/>
        <c:minorTickMark val="none"/>
        <c:tickLblPos val="none"/>
        <c:crossAx val="564135840"/>
        <c:crosses val="autoZero"/>
        <c:auto val="1"/>
        <c:lblOffset val="100"/>
        <c:baseTimeUnit val="years"/>
      </c:dateAx>
      <c:valAx>
        <c:axId val="56413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4131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90.01</c:v>
                </c:pt>
                <c:pt idx="1">
                  <c:v>90.98</c:v>
                </c:pt>
                <c:pt idx="2">
                  <c:v>91.43</c:v>
                </c:pt>
                <c:pt idx="3">
                  <c:v>91.39</c:v>
                </c:pt>
                <c:pt idx="4">
                  <c:v>91.02</c:v>
                </c:pt>
              </c:numCache>
            </c:numRef>
          </c:val>
          <c:extLst>
            <c:ext xmlns:c16="http://schemas.microsoft.com/office/drawing/2014/chart" uri="{C3380CC4-5D6E-409C-BE32-E72D297353CC}">
              <c16:uniqueId val="{00000000-130F-48F2-96B3-408244EEDA0A}"/>
            </c:ext>
          </c:extLst>
        </c:ser>
        <c:dLbls>
          <c:showLegendKey val="0"/>
          <c:showVal val="0"/>
          <c:showCatName val="0"/>
          <c:showSerName val="0"/>
          <c:showPercent val="0"/>
          <c:showBubbleSize val="0"/>
        </c:dLbls>
        <c:gapWidth val="150"/>
        <c:axId val="564136624"/>
        <c:axId val="564132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89.77</c:v>
                </c:pt>
                <c:pt idx="1">
                  <c:v>90.04</c:v>
                </c:pt>
                <c:pt idx="2">
                  <c:v>90.11</c:v>
                </c:pt>
                <c:pt idx="3">
                  <c:v>90.52</c:v>
                </c:pt>
                <c:pt idx="4">
                  <c:v>90.3</c:v>
                </c:pt>
              </c:numCache>
            </c:numRef>
          </c:val>
          <c:smooth val="0"/>
          <c:extLst>
            <c:ext xmlns:c16="http://schemas.microsoft.com/office/drawing/2014/chart" uri="{C3380CC4-5D6E-409C-BE32-E72D297353CC}">
              <c16:uniqueId val="{00000001-130F-48F2-96B3-408244EEDA0A}"/>
            </c:ext>
          </c:extLst>
        </c:ser>
        <c:dLbls>
          <c:showLegendKey val="0"/>
          <c:showVal val="0"/>
          <c:showCatName val="0"/>
          <c:showSerName val="0"/>
          <c:showPercent val="0"/>
          <c:showBubbleSize val="0"/>
        </c:dLbls>
        <c:marker val="1"/>
        <c:smooth val="0"/>
        <c:axId val="564136624"/>
        <c:axId val="564132312"/>
      </c:lineChart>
      <c:dateAx>
        <c:axId val="564136624"/>
        <c:scaling>
          <c:orientation val="minMax"/>
        </c:scaling>
        <c:delete val="1"/>
        <c:axPos val="b"/>
        <c:numFmt formatCode="&quot;H&quot;yy" sourceLinked="1"/>
        <c:majorTickMark val="none"/>
        <c:minorTickMark val="none"/>
        <c:tickLblPos val="none"/>
        <c:crossAx val="564132312"/>
        <c:crosses val="autoZero"/>
        <c:auto val="1"/>
        <c:lblOffset val="100"/>
        <c:baseTimeUnit val="years"/>
      </c:dateAx>
      <c:valAx>
        <c:axId val="564132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413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99.73</c:v>
                </c:pt>
                <c:pt idx="1">
                  <c:v>99.71</c:v>
                </c:pt>
                <c:pt idx="2">
                  <c:v>99.71</c:v>
                </c:pt>
                <c:pt idx="3">
                  <c:v>100.37</c:v>
                </c:pt>
                <c:pt idx="4">
                  <c:v>94.76</c:v>
                </c:pt>
              </c:numCache>
            </c:numRef>
          </c:val>
          <c:extLst>
            <c:ext xmlns:c16="http://schemas.microsoft.com/office/drawing/2014/chart" uri="{C3380CC4-5D6E-409C-BE32-E72D297353CC}">
              <c16:uniqueId val="{00000000-3448-4E13-AD77-0609B44AA040}"/>
            </c:ext>
          </c:extLst>
        </c:ser>
        <c:dLbls>
          <c:showLegendKey val="0"/>
          <c:showVal val="0"/>
          <c:showCatName val="0"/>
          <c:showSerName val="0"/>
          <c:showPercent val="0"/>
          <c:showBubbleSize val="0"/>
        </c:dLbls>
        <c:gapWidth val="150"/>
        <c:axId val="560348416"/>
        <c:axId val="560348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448-4E13-AD77-0609B44AA040}"/>
            </c:ext>
          </c:extLst>
        </c:ser>
        <c:dLbls>
          <c:showLegendKey val="0"/>
          <c:showVal val="0"/>
          <c:showCatName val="0"/>
          <c:showSerName val="0"/>
          <c:showPercent val="0"/>
          <c:showBubbleSize val="0"/>
        </c:dLbls>
        <c:marker val="1"/>
        <c:smooth val="0"/>
        <c:axId val="560348416"/>
        <c:axId val="560348808"/>
      </c:lineChart>
      <c:dateAx>
        <c:axId val="560348416"/>
        <c:scaling>
          <c:orientation val="minMax"/>
        </c:scaling>
        <c:delete val="1"/>
        <c:axPos val="b"/>
        <c:numFmt formatCode="&quot;H&quot;yy" sourceLinked="1"/>
        <c:majorTickMark val="none"/>
        <c:minorTickMark val="none"/>
        <c:tickLblPos val="none"/>
        <c:crossAx val="560348808"/>
        <c:crosses val="autoZero"/>
        <c:auto val="1"/>
        <c:lblOffset val="100"/>
        <c:baseTimeUnit val="years"/>
      </c:dateAx>
      <c:valAx>
        <c:axId val="560348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034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DEC-4C46-8DC3-0B935A137A2D}"/>
            </c:ext>
          </c:extLst>
        </c:ser>
        <c:dLbls>
          <c:showLegendKey val="0"/>
          <c:showVal val="0"/>
          <c:showCatName val="0"/>
          <c:showSerName val="0"/>
          <c:showPercent val="0"/>
          <c:showBubbleSize val="0"/>
        </c:dLbls>
        <c:gapWidth val="150"/>
        <c:axId val="560349592"/>
        <c:axId val="56034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DEC-4C46-8DC3-0B935A137A2D}"/>
            </c:ext>
          </c:extLst>
        </c:ser>
        <c:dLbls>
          <c:showLegendKey val="0"/>
          <c:showVal val="0"/>
          <c:showCatName val="0"/>
          <c:showSerName val="0"/>
          <c:showPercent val="0"/>
          <c:showBubbleSize val="0"/>
        </c:dLbls>
        <c:marker val="1"/>
        <c:smooth val="0"/>
        <c:axId val="560349592"/>
        <c:axId val="560349984"/>
      </c:lineChart>
      <c:dateAx>
        <c:axId val="560349592"/>
        <c:scaling>
          <c:orientation val="minMax"/>
        </c:scaling>
        <c:delete val="1"/>
        <c:axPos val="b"/>
        <c:numFmt formatCode="&quot;H&quot;yy" sourceLinked="1"/>
        <c:majorTickMark val="none"/>
        <c:minorTickMark val="none"/>
        <c:tickLblPos val="none"/>
        <c:crossAx val="560349984"/>
        <c:crosses val="autoZero"/>
        <c:auto val="1"/>
        <c:lblOffset val="100"/>
        <c:baseTimeUnit val="years"/>
      </c:dateAx>
      <c:valAx>
        <c:axId val="56034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0349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B1B-427C-BC30-3D4FD196B9C2}"/>
            </c:ext>
          </c:extLst>
        </c:ser>
        <c:dLbls>
          <c:showLegendKey val="0"/>
          <c:showVal val="0"/>
          <c:showCatName val="0"/>
          <c:showSerName val="0"/>
          <c:showPercent val="0"/>
          <c:showBubbleSize val="0"/>
        </c:dLbls>
        <c:gapWidth val="150"/>
        <c:axId val="560541728"/>
        <c:axId val="56053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B1B-427C-BC30-3D4FD196B9C2}"/>
            </c:ext>
          </c:extLst>
        </c:ser>
        <c:dLbls>
          <c:showLegendKey val="0"/>
          <c:showVal val="0"/>
          <c:showCatName val="0"/>
          <c:showSerName val="0"/>
          <c:showPercent val="0"/>
          <c:showBubbleSize val="0"/>
        </c:dLbls>
        <c:marker val="1"/>
        <c:smooth val="0"/>
        <c:axId val="560541728"/>
        <c:axId val="560539376"/>
      </c:lineChart>
      <c:dateAx>
        <c:axId val="560541728"/>
        <c:scaling>
          <c:orientation val="minMax"/>
        </c:scaling>
        <c:delete val="1"/>
        <c:axPos val="b"/>
        <c:numFmt formatCode="&quot;H&quot;yy" sourceLinked="1"/>
        <c:majorTickMark val="none"/>
        <c:minorTickMark val="none"/>
        <c:tickLblPos val="none"/>
        <c:crossAx val="560539376"/>
        <c:crosses val="autoZero"/>
        <c:auto val="1"/>
        <c:lblOffset val="100"/>
        <c:baseTimeUnit val="years"/>
      </c:dateAx>
      <c:valAx>
        <c:axId val="56053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05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D2-4F86-9BBD-0B152B49CAA2}"/>
            </c:ext>
          </c:extLst>
        </c:ser>
        <c:dLbls>
          <c:showLegendKey val="0"/>
          <c:showVal val="0"/>
          <c:showCatName val="0"/>
          <c:showSerName val="0"/>
          <c:showPercent val="0"/>
          <c:showBubbleSize val="0"/>
        </c:dLbls>
        <c:gapWidth val="150"/>
        <c:axId val="249686544"/>
        <c:axId val="249687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D2-4F86-9BBD-0B152B49CAA2}"/>
            </c:ext>
          </c:extLst>
        </c:ser>
        <c:dLbls>
          <c:showLegendKey val="0"/>
          <c:showVal val="0"/>
          <c:showCatName val="0"/>
          <c:showSerName val="0"/>
          <c:showPercent val="0"/>
          <c:showBubbleSize val="0"/>
        </c:dLbls>
        <c:marker val="1"/>
        <c:smooth val="0"/>
        <c:axId val="249686544"/>
        <c:axId val="249687720"/>
      </c:lineChart>
      <c:dateAx>
        <c:axId val="249686544"/>
        <c:scaling>
          <c:orientation val="minMax"/>
        </c:scaling>
        <c:delete val="1"/>
        <c:axPos val="b"/>
        <c:numFmt formatCode="&quot;H&quot;yy" sourceLinked="1"/>
        <c:majorTickMark val="none"/>
        <c:minorTickMark val="none"/>
        <c:tickLblPos val="none"/>
        <c:crossAx val="249687720"/>
        <c:crosses val="autoZero"/>
        <c:auto val="1"/>
        <c:lblOffset val="100"/>
        <c:baseTimeUnit val="years"/>
      </c:dateAx>
      <c:valAx>
        <c:axId val="249687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968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FEB-4267-97A0-C41FC622C208}"/>
            </c:ext>
          </c:extLst>
        </c:ser>
        <c:dLbls>
          <c:showLegendKey val="0"/>
          <c:showVal val="0"/>
          <c:showCatName val="0"/>
          <c:showSerName val="0"/>
          <c:showPercent val="0"/>
          <c:showBubbleSize val="0"/>
        </c:dLbls>
        <c:gapWidth val="150"/>
        <c:axId val="563037600"/>
        <c:axId val="56303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FEB-4267-97A0-C41FC622C208}"/>
            </c:ext>
          </c:extLst>
        </c:ser>
        <c:dLbls>
          <c:showLegendKey val="0"/>
          <c:showVal val="0"/>
          <c:showCatName val="0"/>
          <c:showSerName val="0"/>
          <c:showPercent val="0"/>
          <c:showBubbleSize val="0"/>
        </c:dLbls>
        <c:marker val="1"/>
        <c:smooth val="0"/>
        <c:axId val="563037600"/>
        <c:axId val="563033680"/>
      </c:lineChart>
      <c:dateAx>
        <c:axId val="563037600"/>
        <c:scaling>
          <c:orientation val="minMax"/>
        </c:scaling>
        <c:delete val="1"/>
        <c:axPos val="b"/>
        <c:numFmt formatCode="&quot;H&quot;yy" sourceLinked="1"/>
        <c:majorTickMark val="none"/>
        <c:minorTickMark val="none"/>
        <c:tickLblPos val="none"/>
        <c:crossAx val="563033680"/>
        <c:crosses val="autoZero"/>
        <c:auto val="1"/>
        <c:lblOffset val="100"/>
        <c:baseTimeUnit val="years"/>
      </c:dateAx>
      <c:valAx>
        <c:axId val="56303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303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16F-41C2-BD4B-BA1971547F23}"/>
            </c:ext>
          </c:extLst>
        </c:ser>
        <c:dLbls>
          <c:showLegendKey val="0"/>
          <c:showVal val="0"/>
          <c:showCatName val="0"/>
          <c:showSerName val="0"/>
          <c:showPercent val="0"/>
          <c:showBubbleSize val="0"/>
        </c:dLbls>
        <c:gapWidth val="150"/>
        <c:axId val="560385440"/>
        <c:axId val="560386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684.74</c:v>
                </c:pt>
                <c:pt idx="1">
                  <c:v>654.91999999999996</c:v>
                </c:pt>
                <c:pt idx="2">
                  <c:v>654.71</c:v>
                </c:pt>
                <c:pt idx="3">
                  <c:v>783.8</c:v>
                </c:pt>
                <c:pt idx="4">
                  <c:v>778.81</c:v>
                </c:pt>
              </c:numCache>
            </c:numRef>
          </c:val>
          <c:smooth val="0"/>
          <c:extLst>
            <c:ext xmlns:c16="http://schemas.microsoft.com/office/drawing/2014/chart" uri="{C3380CC4-5D6E-409C-BE32-E72D297353CC}">
              <c16:uniqueId val="{00000001-116F-41C2-BD4B-BA1971547F23}"/>
            </c:ext>
          </c:extLst>
        </c:ser>
        <c:dLbls>
          <c:showLegendKey val="0"/>
          <c:showVal val="0"/>
          <c:showCatName val="0"/>
          <c:showSerName val="0"/>
          <c:showPercent val="0"/>
          <c:showBubbleSize val="0"/>
        </c:dLbls>
        <c:marker val="1"/>
        <c:smooth val="0"/>
        <c:axId val="560385440"/>
        <c:axId val="560386616"/>
      </c:lineChart>
      <c:dateAx>
        <c:axId val="560385440"/>
        <c:scaling>
          <c:orientation val="minMax"/>
        </c:scaling>
        <c:delete val="1"/>
        <c:axPos val="b"/>
        <c:numFmt formatCode="&quot;H&quot;yy" sourceLinked="1"/>
        <c:majorTickMark val="none"/>
        <c:minorTickMark val="none"/>
        <c:tickLblPos val="none"/>
        <c:crossAx val="560386616"/>
        <c:crosses val="autoZero"/>
        <c:auto val="1"/>
        <c:lblOffset val="100"/>
        <c:baseTimeUnit val="years"/>
      </c:dateAx>
      <c:valAx>
        <c:axId val="560386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038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61.03</c:v>
                </c:pt>
                <c:pt idx="1">
                  <c:v>59.7</c:v>
                </c:pt>
                <c:pt idx="2">
                  <c:v>50.13</c:v>
                </c:pt>
                <c:pt idx="3">
                  <c:v>45.09</c:v>
                </c:pt>
                <c:pt idx="4">
                  <c:v>54.42</c:v>
                </c:pt>
              </c:numCache>
            </c:numRef>
          </c:val>
          <c:extLst>
            <c:ext xmlns:c16="http://schemas.microsoft.com/office/drawing/2014/chart" uri="{C3380CC4-5D6E-409C-BE32-E72D297353CC}">
              <c16:uniqueId val="{00000000-07E8-49E7-809B-C53B5ACB965C}"/>
            </c:ext>
          </c:extLst>
        </c:ser>
        <c:dLbls>
          <c:showLegendKey val="0"/>
          <c:showVal val="0"/>
          <c:showCatName val="0"/>
          <c:showSerName val="0"/>
          <c:showPercent val="0"/>
          <c:showBubbleSize val="0"/>
        </c:dLbls>
        <c:gapWidth val="150"/>
        <c:axId val="477069440"/>
        <c:axId val="563036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65.33</c:v>
                </c:pt>
                <c:pt idx="1">
                  <c:v>65.39</c:v>
                </c:pt>
                <c:pt idx="2">
                  <c:v>65.37</c:v>
                </c:pt>
                <c:pt idx="3">
                  <c:v>68.11</c:v>
                </c:pt>
                <c:pt idx="4">
                  <c:v>67.23</c:v>
                </c:pt>
              </c:numCache>
            </c:numRef>
          </c:val>
          <c:smooth val="0"/>
          <c:extLst>
            <c:ext xmlns:c16="http://schemas.microsoft.com/office/drawing/2014/chart" uri="{C3380CC4-5D6E-409C-BE32-E72D297353CC}">
              <c16:uniqueId val="{00000001-07E8-49E7-809B-C53B5ACB965C}"/>
            </c:ext>
          </c:extLst>
        </c:ser>
        <c:dLbls>
          <c:showLegendKey val="0"/>
          <c:showVal val="0"/>
          <c:showCatName val="0"/>
          <c:showSerName val="0"/>
          <c:showPercent val="0"/>
          <c:showBubbleSize val="0"/>
        </c:dLbls>
        <c:marker val="1"/>
        <c:smooth val="0"/>
        <c:axId val="477069440"/>
        <c:axId val="563036816"/>
      </c:lineChart>
      <c:dateAx>
        <c:axId val="477069440"/>
        <c:scaling>
          <c:orientation val="minMax"/>
        </c:scaling>
        <c:delete val="1"/>
        <c:axPos val="b"/>
        <c:numFmt formatCode="&quot;H&quot;yy" sourceLinked="1"/>
        <c:majorTickMark val="none"/>
        <c:minorTickMark val="none"/>
        <c:tickLblPos val="none"/>
        <c:crossAx val="563036816"/>
        <c:crosses val="autoZero"/>
        <c:auto val="1"/>
        <c:lblOffset val="100"/>
        <c:baseTimeUnit val="years"/>
      </c:dateAx>
      <c:valAx>
        <c:axId val="56303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706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170.32</c:v>
                </c:pt>
                <c:pt idx="1">
                  <c:v>174.45</c:v>
                </c:pt>
                <c:pt idx="2">
                  <c:v>223.86</c:v>
                </c:pt>
                <c:pt idx="3">
                  <c:v>248.27</c:v>
                </c:pt>
                <c:pt idx="4">
                  <c:v>215.75</c:v>
                </c:pt>
              </c:numCache>
            </c:numRef>
          </c:val>
          <c:extLst>
            <c:ext xmlns:c16="http://schemas.microsoft.com/office/drawing/2014/chart" uri="{C3380CC4-5D6E-409C-BE32-E72D297353CC}">
              <c16:uniqueId val="{00000000-5775-445A-B005-13FC7B60C050}"/>
            </c:ext>
          </c:extLst>
        </c:ser>
        <c:dLbls>
          <c:showLegendKey val="0"/>
          <c:showVal val="0"/>
          <c:showCatName val="0"/>
          <c:showSerName val="0"/>
          <c:showPercent val="0"/>
          <c:showBubbleSize val="0"/>
        </c:dLbls>
        <c:gapWidth val="150"/>
        <c:axId val="564134272"/>
        <c:axId val="564130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227.43</c:v>
                </c:pt>
                <c:pt idx="1">
                  <c:v>230.88</c:v>
                </c:pt>
                <c:pt idx="2">
                  <c:v>228.99</c:v>
                </c:pt>
                <c:pt idx="3">
                  <c:v>222.41</c:v>
                </c:pt>
                <c:pt idx="4">
                  <c:v>228.21</c:v>
                </c:pt>
              </c:numCache>
            </c:numRef>
          </c:val>
          <c:smooth val="0"/>
          <c:extLst>
            <c:ext xmlns:c16="http://schemas.microsoft.com/office/drawing/2014/chart" uri="{C3380CC4-5D6E-409C-BE32-E72D297353CC}">
              <c16:uniqueId val="{00000001-5775-445A-B005-13FC7B60C050}"/>
            </c:ext>
          </c:extLst>
        </c:ser>
        <c:dLbls>
          <c:showLegendKey val="0"/>
          <c:showVal val="0"/>
          <c:showCatName val="0"/>
          <c:showSerName val="0"/>
          <c:showPercent val="0"/>
          <c:showBubbleSize val="0"/>
        </c:dLbls>
        <c:marker val="1"/>
        <c:smooth val="0"/>
        <c:axId val="564134272"/>
        <c:axId val="564130744"/>
      </c:lineChart>
      <c:dateAx>
        <c:axId val="564134272"/>
        <c:scaling>
          <c:orientation val="minMax"/>
        </c:scaling>
        <c:delete val="1"/>
        <c:axPos val="b"/>
        <c:numFmt formatCode="&quot;H&quot;yy" sourceLinked="1"/>
        <c:majorTickMark val="none"/>
        <c:minorTickMark val="none"/>
        <c:tickLblPos val="none"/>
        <c:crossAx val="564130744"/>
        <c:crosses val="autoZero"/>
        <c:auto val="1"/>
        <c:lblOffset val="100"/>
        <c:baseTimeUnit val="years"/>
      </c:dateAx>
      <c:valAx>
        <c:axId val="564130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413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M16" zoomScale="68" zoomScaleNormal="68"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大石田町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46">
        <f>データ!S6</f>
        <v>6518</v>
      </c>
      <c r="AM8" s="46"/>
      <c r="AN8" s="46"/>
      <c r="AO8" s="46"/>
      <c r="AP8" s="46"/>
      <c r="AQ8" s="46"/>
      <c r="AR8" s="46"/>
      <c r="AS8" s="46"/>
      <c r="AT8" s="45">
        <f>データ!T6</f>
        <v>79.540000000000006</v>
      </c>
      <c r="AU8" s="45"/>
      <c r="AV8" s="45"/>
      <c r="AW8" s="45"/>
      <c r="AX8" s="45"/>
      <c r="AY8" s="45"/>
      <c r="AZ8" s="45"/>
      <c r="BA8" s="45"/>
      <c r="BB8" s="45">
        <f>データ!U6</f>
        <v>81.95</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27.2</v>
      </c>
      <c r="Q10" s="45"/>
      <c r="R10" s="45"/>
      <c r="S10" s="45"/>
      <c r="T10" s="45"/>
      <c r="U10" s="45"/>
      <c r="V10" s="45"/>
      <c r="W10" s="45">
        <f>データ!Q6</f>
        <v>100</v>
      </c>
      <c r="X10" s="45"/>
      <c r="Y10" s="45"/>
      <c r="Z10" s="45"/>
      <c r="AA10" s="45"/>
      <c r="AB10" s="45"/>
      <c r="AC10" s="45"/>
      <c r="AD10" s="46">
        <f>データ!R6</f>
        <v>3410</v>
      </c>
      <c r="AE10" s="46"/>
      <c r="AF10" s="46"/>
      <c r="AG10" s="46"/>
      <c r="AH10" s="46"/>
      <c r="AI10" s="46"/>
      <c r="AJ10" s="46"/>
      <c r="AK10" s="2"/>
      <c r="AL10" s="46">
        <f>データ!V6</f>
        <v>1760</v>
      </c>
      <c r="AM10" s="46"/>
      <c r="AN10" s="46"/>
      <c r="AO10" s="46"/>
      <c r="AP10" s="46"/>
      <c r="AQ10" s="46"/>
      <c r="AR10" s="46"/>
      <c r="AS10" s="46"/>
      <c r="AT10" s="45">
        <f>データ!W6</f>
        <v>1.58</v>
      </c>
      <c r="AU10" s="45"/>
      <c r="AV10" s="45"/>
      <c r="AW10" s="45"/>
      <c r="AX10" s="45"/>
      <c r="AY10" s="45"/>
      <c r="AZ10" s="45"/>
      <c r="BA10" s="45"/>
      <c r="BB10" s="45">
        <f>データ!X6</f>
        <v>1113.92</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43</v>
      </c>
      <c r="N86" s="12" t="s">
        <v>44</v>
      </c>
      <c r="O86" s="12" t="str">
        <f>データ!EO6</f>
        <v>【0.03】</v>
      </c>
    </row>
  </sheetData>
  <sheetProtection algorithmName="SHA-512" hashValue="qjvPkvdIAXKIAPQcoKT4u7kRYqaiUTs+jPMyaarHUggZC8O9W3k4OwmRyACjwFYL6iatT7rEg6lAnBQ/gw3A3g==" saltValue="RErjXRk7KePfj98Ski6qr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63410</v>
      </c>
      <c r="D6" s="19">
        <f t="shared" si="3"/>
        <v>47</v>
      </c>
      <c r="E6" s="19">
        <f t="shared" si="3"/>
        <v>17</v>
      </c>
      <c r="F6" s="19">
        <f t="shared" si="3"/>
        <v>5</v>
      </c>
      <c r="G6" s="19">
        <f t="shared" si="3"/>
        <v>0</v>
      </c>
      <c r="H6" s="19" t="str">
        <f t="shared" si="3"/>
        <v>山形県　大石田町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27.2</v>
      </c>
      <c r="Q6" s="20">
        <f t="shared" si="3"/>
        <v>100</v>
      </c>
      <c r="R6" s="20">
        <f t="shared" si="3"/>
        <v>3410</v>
      </c>
      <c r="S6" s="20">
        <f t="shared" si="3"/>
        <v>6518</v>
      </c>
      <c r="T6" s="20">
        <f t="shared" si="3"/>
        <v>79.540000000000006</v>
      </c>
      <c r="U6" s="20">
        <f t="shared" si="3"/>
        <v>81.95</v>
      </c>
      <c r="V6" s="20">
        <f t="shared" si="3"/>
        <v>1760</v>
      </c>
      <c r="W6" s="20">
        <f t="shared" si="3"/>
        <v>1.58</v>
      </c>
      <c r="X6" s="20">
        <f t="shared" si="3"/>
        <v>1113.92</v>
      </c>
      <c r="Y6" s="21">
        <f>IF(Y7="",NA(),Y7)</f>
        <v>99.73</v>
      </c>
      <c r="Z6" s="21">
        <f t="shared" ref="Z6:AH6" si="4">IF(Z7="",NA(),Z7)</f>
        <v>99.71</v>
      </c>
      <c r="AA6" s="21">
        <f t="shared" si="4"/>
        <v>99.71</v>
      </c>
      <c r="AB6" s="21">
        <f t="shared" si="4"/>
        <v>100.37</v>
      </c>
      <c r="AC6" s="21">
        <f t="shared" si="4"/>
        <v>94.76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684.74</v>
      </c>
      <c r="BL6" s="21">
        <f t="shared" si="7"/>
        <v>654.91999999999996</v>
      </c>
      <c r="BM6" s="21">
        <f t="shared" si="7"/>
        <v>654.71</v>
      </c>
      <c r="BN6" s="21">
        <f t="shared" si="7"/>
        <v>783.8</v>
      </c>
      <c r="BO6" s="21">
        <f t="shared" si="7"/>
        <v>778.81</v>
      </c>
      <c r="BP6" s="20" t="str">
        <f>IF(BP7="","",IF(BP7="-","【-】","【"&amp;SUBSTITUTE(TEXT(BP7,"#,##0.00"),"-","△")&amp;"】"))</f>
        <v>【786.37】</v>
      </c>
      <c r="BQ6" s="21">
        <f>IF(BQ7="",NA(),BQ7)</f>
        <v>61.03</v>
      </c>
      <c r="BR6" s="21">
        <f t="shared" ref="BR6:BZ6" si="8">IF(BR7="",NA(),BR7)</f>
        <v>59.7</v>
      </c>
      <c r="BS6" s="21">
        <f t="shared" si="8"/>
        <v>50.13</v>
      </c>
      <c r="BT6" s="21">
        <f t="shared" si="8"/>
        <v>45.09</v>
      </c>
      <c r="BU6" s="21">
        <f t="shared" si="8"/>
        <v>54.42</v>
      </c>
      <c r="BV6" s="21">
        <f t="shared" si="8"/>
        <v>65.33</v>
      </c>
      <c r="BW6" s="21">
        <f t="shared" si="8"/>
        <v>65.39</v>
      </c>
      <c r="BX6" s="21">
        <f t="shared" si="8"/>
        <v>65.37</v>
      </c>
      <c r="BY6" s="21">
        <f t="shared" si="8"/>
        <v>68.11</v>
      </c>
      <c r="BZ6" s="21">
        <f t="shared" si="8"/>
        <v>67.23</v>
      </c>
      <c r="CA6" s="20" t="str">
        <f>IF(CA7="","",IF(CA7="-","【-】","【"&amp;SUBSTITUTE(TEXT(CA7,"#,##0.00"),"-","△")&amp;"】"))</f>
        <v>【60.65】</v>
      </c>
      <c r="CB6" s="21">
        <f>IF(CB7="",NA(),CB7)</f>
        <v>170.32</v>
      </c>
      <c r="CC6" s="21">
        <f t="shared" ref="CC6:CK6" si="9">IF(CC7="",NA(),CC7)</f>
        <v>174.45</v>
      </c>
      <c r="CD6" s="21">
        <f t="shared" si="9"/>
        <v>223.86</v>
      </c>
      <c r="CE6" s="21">
        <f t="shared" si="9"/>
        <v>248.27</v>
      </c>
      <c r="CF6" s="21">
        <f t="shared" si="9"/>
        <v>215.75</v>
      </c>
      <c r="CG6" s="21">
        <f t="shared" si="9"/>
        <v>227.43</v>
      </c>
      <c r="CH6" s="21">
        <f t="shared" si="9"/>
        <v>230.88</v>
      </c>
      <c r="CI6" s="21">
        <f t="shared" si="9"/>
        <v>228.99</v>
      </c>
      <c r="CJ6" s="21">
        <f t="shared" si="9"/>
        <v>222.41</v>
      </c>
      <c r="CK6" s="21">
        <f t="shared" si="9"/>
        <v>228.21</v>
      </c>
      <c r="CL6" s="20" t="str">
        <f>IF(CL7="","",IF(CL7="-","【-】","【"&amp;SUBSTITUTE(TEXT(CL7,"#,##0.00"),"-","△")&amp;"】"))</f>
        <v>【256.97】</v>
      </c>
      <c r="CM6" s="21">
        <f>IF(CM7="",NA(),CM7)</f>
        <v>66.89</v>
      </c>
      <c r="CN6" s="21">
        <f t="shared" ref="CN6:CV6" si="10">IF(CN7="",NA(),CN7)</f>
        <v>66.89</v>
      </c>
      <c r="CO6" s="21">
        <f t="shared" si="10"/>
        <v>61.72</v>
      </c>
      <c r="CP6" s="21">
        <f t="shared" si="10"/>
        <v>60.51</v>
      </c>
      <c r="CQ6" s="21">
        <f t="shared" si="10"/>
        <v>56.55</v>
      </c>
      <c r="CR6" s="21">
        <f t="shared" si="10"/>
        <v>56.01</v>
      </c>
      <c r="CS6" s="21">
        <f t="shared" si="10"/>
        <v>56.72</v>
      </c>
      <c r="CT6" s="21">
        <f t="shared" si="10"/>
        <v>54.06</v>
      </c>
      <c r="CU6" s="21">
        <f t="shared" si="10"/>
        <v>55.26</v>
      </c>
      <c r="CV6" s="21">
        <f t="shared" si="10"/>
        <v>54.54</v>
      </c>
      <c r="CW6" s="20" t="str">
        <f>IF(CW7="","",IF(CW7="-","【-】","【"&amp;SUBSTITUTE(TEXT(CW7,"#,##0.00"),"-","△")&amp;"】"))</f>
        <v>【61.14】</v>
      </c>
      <c r="CX6" s="21">
        <f>IF(CX7="",NA(),CX7)</f>
        <v>90.01</v>
      </c>
      <c r="CY6" s="21">
        <f t="shared" ref="CY6:DG6" si="11">IF(CY7="",NA(),CY7)</f>
        <v>90.98</v>
      </c>
      <c r="CZ6" s="21">
        <f t="shared" si="11"/>
        <v>91.43</v>
      </c>
      <c r="DA6" s="21">
        <f t="shared" si="11"/>
        <v>91.39</v>
      </c>
      <c r="DB6" s="21">
        <f t="shared" si="11"/>
        <v>91.02</v>
      </c>
      <c r="DC6" s="21">
        <f t="shared" si="11"/>
        <v>89.77</v>
      </c>
      <c r="DD6" s="21">
        <f t="shared" si="11"/>
        <v>90.04</v>
      </c>
      <c r="DE6" s="21">
        <f t="shared" si="11"/>
        <v>90.11</v>
      </c>
      <c r="DF6" s="21">
        <f t="shared" si="11"/>
        <v>90.52</v>
      </c>
      <c r="DG6" s="21">
        <f t="shared" si="11"/>
        <v>90.3</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0.44</v>
      </c>
      <c r="EK6" s="21">
        <f t="shared" si="14"/>
        <v>0.04</v>
      </c>
      <c r="EL6" s="21">
        <f t="shared" si="14"/>
        <v>0.02</v>
      </c>
      <c r="EM6" s="21">
        <f t="shared" si="14"/>
        <v>0.02</v>
      </c>
      <c r="EN6" s="21">
        <f t="shared" si="14"/>
        <v>0.01</v>
      </c>
      <c r="EO6" s="20" t="str">
        <f>IF(EO7="","",IF(EO7="-","【-】","【"&amp;SUBSTITUTE(TEXT(EO7,"#,##0.00"),"-","△")&amp;"】"))</f>
        <v>【0.03】</v>
      </c>
    </row>
    <row r="7" spans="1:145" s="22" customFormat="1" x14ac:dyDescent="0.15">
      <c r="A7" s="14"/>
      <c r="B7" s="23">
        <v>2021</v>
      </c>
      <c r="C7" s="23">
        <v>63410</v>
      </c>
      <c r="D7" s="23">
        <v>47</v>
      </c>
      <c r="E7" s="23">
        <v>17</v>
      </c>
      <c r="F7" s="23">
        <v>5</v>
      </c>
      <c r="G7" s="23">
        <v>0</v>
      </c>
      <c r="H7" s="23" t="s">
        <v>98</v>
      </c>
      <c r="I7" s="23" t="s">
        <v>99</v>
      </c>
      <c r="J7" s="23" t="s">
        <v>100</v>
      </c>
      <c r="K7" s="23" t="s">
        <v>101</v>
      </c>
      <c r="L7" s="23" t="s">
        <v>102</v>
      </c>
      <c r="M7" s="23" t="s">
        <v>103</v>
      </c>
      <c r="N7" s="24" t="s">
        <v>104</v>
      </c>
      <c r="O7" s="24" t="s">
        <v>105</v>
      </c>
      <c r="P7" s="24">
        <v>27.2</v>
      </c>
      <c r="Q7" s="24">
        <v>100</v>
      </c>
      <c r="R7" s="24">
        <v>3410</v>
      </c>
      <c r="S7" s="24">
        <v>6518</v>
      </c>
      <c r="T7" s="24">
        <v>79.540000000000006</v>
      </c>
      <c r="U7" s="24">
        <v>81.95</v>
      </c>
      <c r="V7" s="24">
        <v>1760</v>
      </c>
      <c r="W7" s="24">
        <v>1.58</v>
      </c>
      <c r="X7" s="24">
        <v>1113.92</v>
      </c>
      <c r="Y7" s="24">
        <v>99.73</v>
      </c>
      <c r="Z7" s="24">
        <v>99.71</v>
      </c>
      <c r="AA7" s="24">
        <v>99.71</v>
      </c>
      <c r="AB7" s="24">
        <v>100.37</v>
      </c>
      <c r="AC7" s="24">
        <v>94.76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684.74</v>
      </c>
      <c r="BL7" s="24">
        <v>654.91999999999996</v>
      </c>
      <c r="BM7" s="24">
        <v>654.71</v>
      </c>
      <c r="BN7" s="24">
        <v>783.8</v>
      </c>
      <c r="BO7" s="24">
        <v>778.81</v>
      </c>
      <c r="BP7" s="24">
        <v>786.37</v>
      </c>
      <c r="BQ7" s="24">
        <v>61.03</v>
      </c>
      <c r="BR7" s="24">
        <v>59.7</v>
      </c>
      <c r="BS7" s="24">
        <v>50.13</v>
      </c>
      <c r="BT7" s="24">
        <v>45.09</v>
      </c>
      <c r="BU7" s="24">
        <v>54.42</v>
      </c>
      <c r="BV7" s="24">
        <v>65.33</v>
      </c>
      <c r="BW7" s="24">
        <v>65.39</v>
      </c>
      <c r="BX7" s="24">
        <v>65.37</v>
      </c>
      <c r="BY7" s="24">
        <v>68.11</v>
      </c>
      <c r="BZ7" s="24">
        <v>67.23</v>
      </c>
      <c r="CA7" s="24">
        <v>60.65</v>
      </c>
      <c r="CB7" s="24">
        <v>170.32</v>
      </c>
      <c r="CC7" s="24">
        <v>174.45</v>
      </c>
      <c r="CD7" s="24">
        <v>223.86</v>
      </c>
      <c r="CE7" s="24">
        <v>248.27</v>
      </c>
      <c r="CF7" s="24">
        <v>215.75</v>
      </c>
      <c r="CG7" s="24">
        <v>227.43</v>
      </c>
      <c r="CH7" s="24">
        <v>230.88</v>
      </c>
      <c r="CI7" s="24">
        <v>228.99</v>
      </c>
      <c r="CJ7" s="24">
        <v>222.41</v>
      </c>
      <c r="CK7" s="24">
        <v>228.21</v>
      </c>
      <c r="CL7" s="24">
        <v>256.97000000000003</v>
      </c>
      <c r="CM7" s="24">
        <v>66.89</v>
      </c>
      <c r="CN7" s="24">
        <v>66.89</v>
      </c>
      <c r="CO7" s="24">
        <v>61.72</v>
      </c>
      <c r="CP7" s="24">
        <v>60.51</v>
      </c>
      <c r="CQ7" s="24">
        <v>56.55</v>
      </c>
      <c r="CR7" s="24">
        <v>56.01</v>
      </c>
      <c r="CS7" s="24">
        <v>56.72</v>
      </c>
      <c r="CT7" s="24">
        <v>54.06</v>
      </c>
      <c r="CU7" s="24">
        <v>55.26</v>
      </c>
      <c r="CV7" s="24">
        <v>54.54</v>
      </c>
      <c r="CW7" s="24">
        <v>61.14</v>
      </c>
      <c r="CX7" s="24">
        <v>90.01</v>
      </c>
      <c r="CY7" s="24">
        <v>90.98</v>
      </c>
      <c r="CZ7" s="24">
        <v>91.43</v>
      </c>
      <c r="DA7" s="24">
        <v>91.39</v>
      </c>
      <c r="DB7" s="24">
        <v>91.02</v>
      </c>
      <c r="DC7" s="24">
        <v>89.77</v>
      </c>
      <c r="DD7" s="24">
        <v>90.04</v>
      </c>
      <c r="DE7" s="24">
        <v>90.11</v>
      </c>
      <c r="DF7" s="24">
        <v>90.52</v>
      </c>
      <c r="DG7" s="24">
        <v>90.3</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0.44</v>
      </c>
      <c r="EK7" s="24">
        <v>0.04</v>
      </c>
      <c r="EL7" s="24">
        <v>0.02</v>
      </c>
      <c r="EM7" s="24">
        <v>0.02</v>
      </c>
      <c r="EN7" s="24">
        <v>0.01</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U0082</cp:lastModifiedBy>
  <cp:lastPrinted>2023-01-18T05:48:38Z</cp:lastPrinted>
  <dcterms:created xsi:type="dcterms:W3CDTF">2022-12-01T01:54:48Z</dcterms:created>
  <dcterms:modified xsi:type="dcterms:W3CDTF">2023-01-18T07:12:42Z</dcterms:modified>
  <cp:category/>
</cp:coreProperties>
</file>