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C:\Users\shinya_s\Desktop\"/>
    </mc:Choice>
  </mc:AlternateContent>
  <xr:revisionPtr revIDLastSave="0" documentId="8_{B806C91D-A1B9-4873-8CBA-DACD5AB2874C}" xr6:coauthVersionLast="47" xr6:coauthVersionMax="47" xr10:uidLastSave="{00000000-0000-0000-0000-000000000000}"/>
  <workbookProtection workbookAlgorithmName="SHA-512" workbookHashValue="1Qlyf6ffTSA9C1+NptMHvTlRmS1nO8fNmKf+sIUYDJwVw+neXWPfl+/2+j1bhflbK5+UaIwVRVcnpgqCPlY/0w==" workbookSaltValue="EkZ6j42RqaiD45s0/UVMb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AT8" i="4" s="1"/>
  <c r="S6" i="5"/>
  <c r="R6" i="5"/>
  <c r="Q6" i="5"/>
  <c r="P6" i="5"/>
  <c r="P10" i="4" s="1"/>
  <c r="O6" i="5"/>
  <c r="I10" i="4" s="1"/>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E86" i="4"/>
  <c r="BB10" i="4"/>
  <c r="AT10" i="4"/>
  <c r="AL10" i="4"/>
  <c r="AD10" i="4"/>
  <c r="W10" i="4"/>
  <c r="AL8" i="4"/>
  <c r="W8" i="4"/>
  <c r="P8" i="4"/>
  <c r="I8" i="4"/>
  <c r="B6"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<sst xmlns="http://schemas.openxmlformats.org/spreadsheetml/2006/main" count="236" uniqueCount="119">
  <si>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</si>
  <si>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</si>
  <si>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</si>
  <si>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</si>
  <si>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</si>
  <si>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</si>
  <si>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</si>
  <si>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</si>
  <si>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</si>
  <si>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</si>
  <si>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</si>
  <si>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</si>
  <si>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</si>
  <si>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</si>
  <si>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</si>
  <si>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</si>
  <si>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</si>
  <si>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</si>
  <si>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</si>
  <si>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</si>
  <si>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</si>
  <si>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</si>
  <si>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</si>
  <si>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</si>
  <si>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</si>
  <si>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</si>
  <si>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</si>
  <si>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</si>
  <si>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</si>
  <si>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</si>
  <si>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</si>
  <si>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</si>
  <si>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</si>
  <si>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</si>
  <si>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</si>
  <si>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</si>
  <si>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</si>
  <si>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</si>
  <si>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</si>
  <si>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</si>
  <si>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</si>
  <si>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</si>
  <si>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</si>
  <si>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</si>
  <si>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</si>
  <si>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</si>
  <si>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</si>
  <si>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</si>
  <si>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</si>
  <si>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</si>
  <si>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</si>
  <si>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</si>
  <si>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</si>
  <si>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</si>
  <si>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</si>
  <si>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</si>
  <si>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</si>
  <si>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</si>
  <si>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</si>
  <si>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</si>
  <si>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</si>
  <si>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</si>
  <si>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</si>
  <si>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</si>
  <si>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</si>
  <si>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</si>
  <si>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</si>
  <si>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</si>
  <si>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</si>
  <si>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</si>
  <si>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</si>
  <si>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</si>
  <si>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</si>
  <si>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</si>
  <si>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</si>
  <si>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</si>
  <si>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</si>
  <si>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</si>
  <si>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</si>
  <si>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</si>
  <si>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</si>
  <si>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</si>
  <si>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</si>
  <si>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</si>
  <si>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</si>
  <si>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</si>
  <si>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</si>
  <si>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</si>
  <si>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</si>
  <si>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</si>
  <si>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</si>
  <si>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</si>
  <si>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</si>
  <si>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</si>
  <si>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</si>
  <si>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</si>
  <si>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</si>
  <si>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</si>
  <si>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舟形町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</si>
  <si>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</si>
  <si>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</si>
  <si>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</si>
  <si>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</si>
  <si>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</si>
  <si>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</si>
  <si>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</si>
  <si>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</si>
  <si>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</si>
  <si>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</si>
  <si>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</si>
  <si>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</si>
  <si>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</si>
  <si>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</si>
  <si>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</si>
  <si>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</si>
  <si>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</si>
  <si>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農業集落排水処理場は町内に５施設あるが、供用開始から古いもので約30年近く経過しており、大規模な改修とまではいかないが設備の故障頻度が高くなっており、修繕料が毎年増加している。
　一番老朽化している施設は、老朽化以外に、近年の雨量増加による河川増水で冠水したことがあり、経費削減も考え他処理場との統合を計画している。</t>
    <rPh sb="1" eb="7">
      <t>ノウギョウシュウラクハイスイ</t>
    </rPh>
    <rPh sb="7" eb="10">
      <t>ショリジョウ</t>
    </rPh>
    <rPh sb="11" eb="13">
      <t>チョウナイ</t>
    </rPh>
    <rPh sb="15" eb="17">
      <t>シセツ</t>
    </rPh>
    <rPh sb="21" eb="25">
      <t>キョウヨウカイシ</t>
    </rPh>
    <rPh sb="27" eb="28">
      <t>フル</t>
    </rPh>
    <rPh sb="32" eb="33">
      <t>ヤク</t>
    </rPh>
    <rPh sb="35" eb="37">
      <t>ネンチカ</t>
    </rPh>
    <rPh sb="38" eb="40">
      <t>ケイカ</t>
    </rPh>
    <rPh sb="45" eb="48">
      <t>ダイキボ</t>
    </rPh>
    <rPh sb="49" eb="51">
      <t>カイシュウ</t>
    </rPh>
    <rPh sb="60" eb="62">
      <t>セツビ</t>
    </rPh>
    <rPh sb="63" eb="67">
      <t>コショウヒンド</t>
    </rPh>
    <rPh sb="68" eb="69">
      <t>タカ</t>
    </rPh>
    <rPh sb="76" eb="79">
      <t>シュウゼンリョウ</t>
    </rPh>
    <rPh sb="80" eb="82">
      <t>マイトシ</t>
    </rPh>
    <rPh sb="82" eb="84">
      <t>ゾウカ</t>
    </rPh>
    <rPh sb="91" eb="93">
      <t>イチバン</t>
    </rPh>
    <rPh sb="93" eb="96">
      <t>ロウキュウカ</t>
    </rPh>
    <rPh sb="100" eb="102">
      <t>シセツ</t>
    </rPh>
    <rPh sb="104" eb="107">
      <t>ロウキュウカ</t>
    </rPh>
    <rPh sb="107" eb="109">
      <t>イガイ</t>
    </rPh>
    <rPh sb="111" eb="113">
      <t>キンネン</t>
    </rPh>
    <rPh sb="114" eb="116">
      <t>ウリョウ</t>
    </rPh>
    <rPh sb="116" eb="118">
      <t>ゾウカ</t>
    </rPh>
    <rPh sb="121" eb="123">
      <t>カセン</t>
    </rPh>
    <rPh sb="123" eb="125">
      <t>ゾウスイ</t>
    </rPh>
    <rPh sb="126" eb="128">
      <t>カンスイ</t>
    </rPh>
    <rPh sb="136" eb="140">
      <t>ケイヒサクゲン</t>
    </rPh>
    <rPh sb="141" eb="142">
      <t>カンガ</t>
    </rPh>
    <rPh sb="143" eb="147">
      <t>タショリジョウ</t>
    </rPh>
    <rPh sb="149" eb="151">
      <t>トウゴウ</t>
    </rPh>
    <rPh sb="152" eb="154">
      <t>ケイカク</t>
    </rPh>
    <phoneticPr fontId="4"/>
  </si>
  <si>
    <t>　農業集落排水事業についても下水道事業と同様で、全体的に見て水洗化率が９割近くなり、新規の下水道接続も頭打ちで伸びにくくなってきているが、人口減少が著しいこともあり、営業収益についても減少してきている。
　一方で、施設の老朽化や電気料金や物資の値上げにより経費は増加傾向にあるため、より効率的な農業集落排水事業経営と経費削減に務める必要がある。
　また、町民に負担を強いることではあるためできれば避けたいが、汚水処理原価がこのまま上昇し続けるならば、下水道料金の引上げが必要になってくると思われる。</t>
    <rPh sb="1" eb="7">
      <t>ノウギョウシュウラクハイスイ</t>
    </rPh>
    <rPh sb="7" eb="9">
      <t>ジギョウ</t>
    </rPh>
    <rPh sb="14" eb="17">
      <t>ゲスイドウ</t>
    </rPh>
    <rPh sb="17" eb="19">
      <t>ジギョウ</t>
    </rPh>
    <rPh sb="20" eb="22">
      <t>ドウヨウ</t>
    </rPh>
    <rPh sb="24" eb="27">
      <t>ゼンタイテキ</t>
    </rPh>
    <rPh sb="28" eb="29">
      <t>ミ</t>
    </rPh>
    <rPh sb="30" eb="34">
      <t>スイセンカリツ</t>
    </rPh>
    <rPh sb="36" eb="37">
      <t>ワリ</t>
    </rPh>
    <rPh sb="37" eb="38">
      <t>チカ</t>
    </rPh>
    <rPh sb="42" eb="44">
      <t>シンキ</t>
    </rPh>
    <rPh sb="45" eb="48">
      <t>ゲスイドウ</t>
    </rPh>
    <rPh sb="48" eb="50">
      <t>セツゾク</t>
    </rPh>
    <rPh sb="51" eb="53">
      <t>アタマウ</t>
    </rPh>
    <rPh sb="55" eb="56">
      <t>ノ</t>
    </rPh>
    <rPh sb="147" eb="153">
      <t>ノウギョウシュウラクハイスイ</t>
    </rPh>
    <rPh sb="218" eb="219">
      <t>ツヅ</t>
    </rPh>
    <rPh sb="231" eb="232">
      <t>ヒ</t>
    </rPh>
    <rPh sb="232" eb="233">
      <t>ア</t>
    </rPh>
    <phoneticPr fontId="4"/>
  </si>
  <si>
    <r>
      <t>　下水道区域に比べ人口の減少が大きく、それに伴い有収水</t>
    </r>
    <r>
      <rPr>
        <sz val="11"/>
        <rFont val="ＭＳ ゴシック"/>
        <family val="3"/>
        <charset val="128"/>
      </rPr>
      <t>量も減少しており使用料収入は前年に比べ減少している。前年度はストックマネジメント作成の委託料増加で汚水処理費が一時的に増加していたが、当該事業の終了に伴い、前年比で汚水処理費が減少している。それに伴い、汚水処理原価及び経費回収率が改善している。
　また、使用料収入は減少し</t>
    </r>
    <r>
      <rPr>
        <sz val="11"/>
        <color theme="1"/>
        <rFont val="ＭＳ ゴシック"/>
        <family val="3"/>
        <charset val="128"/>
      </rPr>
      <t xml:space="preserve">ているが、汚水処理費及び起債償還額の減少幅がより大きいこともあり収益的収支比率は減少している。
　予算規模が小さいこともあり、光熱水費の値上げや大規模な事業の実施により激しく数値が増加、減少するため不安である。
　水洗化率及び施設利用率については、農業集落排水への新規接続と農業集落排水人口の減少が拮抗しており、令和3年度については前年とほぼ横ばいの微減となっている。
</t>
    </r>
    <r>
      <rPr>
        <sz val="11"/>
        <rFont val="ＭＳ ゴシック"/>
        <family val="3"/>
        <charset val="128"/>
      </rPr>
      <t>　企業債残高対事業規模比率については、全国平均を大きく下回っており、改善傾向にある。</t>
    </r>
    <rPh sb="1" eb="4">
      <t>ゲスイドウ</t>
    </rPh>
    <rPh sb="4" eb="6">
      <t>クイキ</t>
    </rPh>
    <rPh sb="7" eb="8">
      <t>クラ</t>
    </rPh>
    <rPh sb="9" eb="11">
      <t>ジンコウ</t>
    </rPh>
    <rPh sb="12" eb="14">
      <t>ゲンショウ</t>
    </rPh>
    <rPh sb="15" eb="16">
      <t>オオ</t>
    </rPh>
    <rPh sb="22" eb="23">
      <t>トモナ</t>
    </rPh>
    <rPh sb="24" eb="25">
      <t>ユウ</t>
    </rPh>
    <rPh sb="25" eb="26">
      <t>オサ</t>
    </rPh>
    <rPh sb="26" eb="27">
      <t>スイ</t>
    </rPh>
    <rPh sb="27" eb="28">
      <t>リョウ</t>
    </rPh>
    <rPh sb="29" eb="31">
      <t>ゲンショウ</t>
    </rPh>
    <rPh sb="35" eb="40">
      <t>シヨウリョウシュウニュウ</t>
    </rPh>
    <rPh sb="41" eb="43">
      <t>ゼンネン</t>
    </rPh>
    <rPh sb="44" eb="45">
      <t>クラ</t>
    </rPh>
    <rPh sb="46" eb="48">
      <t>ゲンショウ</t>
    </rPh>
    <rPh sb="53" eb="56">
      <t>ゼンネンド</t>
    </rPh>
    <rPh sb="67" eb="69">
      <t>サクセイ</t>
    </rPh>
    <rPh sb="70" eb="73">
      <t>イタクリョウ</t>
    </rPh>
    <rPh sb="73" eb="75">
      <t>ゾウカ</t>
    </rPh>
    <rPh sb="76" eb="81">
      <t>オスイショリヒ</t>
    </rPh>
    <rPh sb="82" eb="85">
      <t>イチジテキ</t>
    </rPh>
    <rPh sb="86" eb="88">
      <t>ゾウカ</t>
    </rPh>
    <rPh sb="94" eb="96">
      <t>トウガイ</t>
    </rPh>
    <rPh sb="96" eb="98">
      <t>ジギョウ</t>
    </rPh>
    <rPh sb="99" eb="101">
      <t>シュウリョウ</t>
    </rPh>
    <rPh sb="102" eb="103">
      <t>トモナ</t>
    </rPh>
    <rPh sb="105" eb="108">
      <t>ゼンネンヒ</t>
    </rPh>
    <rPh sb="109" eb="114">
      <t>オスイショリヒ</t>
    </rPh>
    <rPh sb="115" eb="117">
      <t>ゲンショウ</t>
    </rPh>
    <rPh sb="125" eb="126">
      <t>トモナ</t>
    </rPh>
    <rPh sb="128" eb="134">
      <t>オスイショリゲンカ</t>
    </rPh>
    <rPh sb="134" eb="135">
      <t>オヨ</t>
    </rPh>
    <rPh sb="136" eb="141">
      <t>ケイヒカイシュウリツ</t>
    </rPh>
    <rPh sb="142" eb="144">
      <t>カイゼン</t>
    </rPh>
    <rPh sb="154" eb="159">
      <t>シヨウリョウシュウニュウ</t>
    </rPh>
    <rPh sb="160" eb="162">
      <t>ゲンショウ</t>
    </rPh>
    <rPh sb="168" eb="173">
      <t>オスイショリヒ</t>
    </rPh>
    <rPh sb="173" eb="174">
      <t>オヨ</t>
    </rPh>
    <rPh sb="175" eb="180">
      <t>キサイショウカンガク</t>
    </rPh>
    <rPh sb="181" eb="183">
      <t>ゲンショウ</t>
    </rPh>
    <rPh sb="183" eb="184">
      <t>ハバ</t>
    </rPh>
    <rPh sb="187" eb="188">
      <t>オオ</t>
    </rPh>
    <rPh sb="195" eb="202">
      <t>シュウエキテキシュウシヒリツ</t>
    </rPh>
    <rPh sb="203" eb="205">
      <t>ゲンショウ</t>
    </rPh>
    <rPh sb="212" eb="216">
      <t>ヨサンキボ</t>
    </rPh>
    <rPh sb="217" eb="218">
      <t>チイ</t>
    </rPh>
    <rPh sb="226" eb="230">
      <t>コウネツスイヒ</t>
    </rPh>
    <rPh sb="231" eb="233">
      <t>ネア</t>
    </rPh>
    <rPh sb="235" eb="238">
      <t>ダイキボ</t>
    </rPh>
    <rPh sb="239" eb="241">
      <t>ジギョウ</t>
    </rPh>
    <rPh sb="242" eb="244">
      <t>ジッシ</t>
    </rPh>
    <rPh sb="247" eb="248">
      <t>ハゲ</t>
    </rPh>
    <rPh sb="250" eb="252">
      <t>スウチ</t>
    </rPh>
    <rPh sb="253" eb="255">
      <t>ゾウカ</t>
    </rPh>
    <rPh sb="256" eb="258">
      <t>ゲンショウ</t>
    </rPh>
    <rPh sb="262" eb="264">
      <t>フアン</t>
    </rPh>
    <rPh sb="274" eb="275">
      <t>オヨ</t>
    </rPh>
    <rPh sb="276" eb="278">
      <t>シセツ</t>
    </rPh>
    <rPh sb="278" eb="281">
      <t>リヨウリツ</t>
    </rPh>
    <rPh sb="287" eb="293">
      <t>ノウギョウシュウラクハイスイ</t>
    </rPh>
    <rPh sb="295" eb="297">
      <t>シンキ</t>
    </rPh>
    <rPh sb="297" eb="299">
      <t>セツゾク</t>
    </rPh>
    <rPh sb="300" eb="306">
      <t>ノウギョウシュウラクハイスイ</t>
    </rPh>
    <rPh sb="312" eb="314">
      <t>キッコウ</t>
    </rPh>
    <rPh sb="319" eb="321">
      <t>レイワ</t>
    </rPh>
    <rPh sb="322" eb="324">
      <t>ネンド</t>
    </rPh>
    <rPh sb="329" eb="331">
      <t>ゼンネン</t>
    </rPh>
    <rPh sb="334" eb="335">
      <t>ヨコ</t>
    </rPh>
    <rPh sb="338" eb="340">
      <t>ビゲン</t>
    </rPh>
    <rPh sb="349" eb="352">
      <t>キギョウサイ</t>
    </rPh>
    <rPh sb="352" eb="354">
      <t>ザンダカ</t>
    </rPh>
    <rPh sb="354" eb="355">
      <t>タイ</t>
    </rPh>
    <rPh sb="355" eb="359">
      <t>ジギョウキボ</t>
    </rPh>
    <rPh sb="359" eb="361">
      <t>ヒリツ</t>
    </rPh>
    <rPh sb="367" eb="371">
      <t>ゼンコクヘイキン</t>
    </rPh>
    <rPh sb="372" eb="373">
      <t>オオ</t>
    </rPh>
    <rPh sb="375" eb="377">
      <t>シタマワ</t>
    </rPh>
    <rPh sb="382" eb="384">
      <t>カイゼン</t>
    </rPh>
    <rPh sb="384" eb="386">
      <t>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</si>
</sst>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80-47BA-A750-EDD1D3C77A92}"/>
            </c:ext>
          </c:extLst>
        </c:ser>
        <c:dLbls>
          <c:showLegendKey val="0"/>
          <c:showVal val="0"/>
          <c:showCatName val="0"/>
          <c:showSerName val="0"/>
          <c:showPercent val="0"/>
          <c:showBubbleSize val="0"/>
        </c:dLbls>
        <c:gapWidth val="150"/>
        <c:axId val="570908808"/>
        <c:axId val="570914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C180-47BA-A750-EDD1D3C77A92}"/>
            </c:ext>
          </c:extLst>
        </c:ser>
        <c:dLbls>
          <c:showLegendKey val="0"/>
          <c:showVal val="0"/>
          <c:showCatName val="0"/>
          <c:showSerName val="0"/>
          <c:showPercent val="0"/>
          <c:showBubbleSize val="0"/>
        </c:dLbls>
        <c:marker val="1"/>
        <c:smooth val="0"/>
        <c:axId val="570908808"/>
        <c:axId val="570914296"/>
      </c:lineChart>
      <c:dateAx>
        <c:axId val="570908808"/>
        <c:scaling>
          <c:orientation val="minMax"/>
        </c:scaling>
        <c:delete val="1"/>
        <c:axPos val="b"/>
        <c:numFmt formatCode="&quot;H&quot;yy" sourceLinked="1"/>
        <c:majorTickMark val="none"/>
        <c:minorTickMark val="none"/>
        <c:tickLblPos val="none"/>
        <c:crossAx val="570914296"/>
        <c:crosses val="autoZero"/>
        <c:auto val="1"/>
        <c:lblOffset val="100"/>
        <c:baseTimeUnit val="years"/>
      </c:dateAx>
      <c:valAx>
        <c:axId val="570914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0908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54.49</c:v>
                </c:pt>
                <c:pt idx="1">
                  <c:v>56.04</c:v>
                </c:pt>
                <c:pt idx="2">
                  <c:v>53.33</c:v>
                </c:pt>
                <c:pt idx="3">
                  <c:v>57.43</c:v>
                </c:pt>
                <c:pt idx="4">
                  <c:v>57.12</c:v>
                </c:pt>
              </c:numCache>
            </c:numRef>
          </c:val>
          <c:extLst>
            <c:ext xmlns:c16="http://schemas.microsoft.com/office/drawing/2014/chart" uri="{C3380CC4-5D6E-409C-BE32-E72D297353CC}">
              <c16:uniqueId val="{00000000-0371-4E65-8FA6-D0D65885AC42}"/>
            </c:ext>
          </c:extLst>
        </c:ser>
        <c:dLbls>
          <c:showLegendKey val="0"/>
          <c:showVal val="0"/>
          <c:showCatName val="0"/>
          <c:showSerName val="0"/>
          <c:showPercent val="0"/>
          <c:showBubbleSize val="0"/>
        </c:dLbls>
        <c:gapWidth val="150"/>
        <c:axId val="572033328"/>
        <c:axId val="572032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0371-4E65-8FA6-D0D65885AC42}"/>
            </c:ext>
          </c:extLst>
        </c:ser>
        <c:dLbls>
          <c:showLegendKey val="0"/>
          <c:showVal val="0"/>
          <c:showCatName val="0"/>
          <c:showSerName val="0"/>
          <c:showPercent val="0"/>
          <c:showBubbleSize val="0"/>
        </c:dLbls>
        <c:marker val="1"/>
        <c:smooth val="0"/>
        <c:axId val="572033328"/>
        <c:axId val="572032544"/>
      </c:lineChart>
      <c:dateAx>
        <c:axId val="572033328"/>
        <c:scaling>
          <c:orientation val="minMax"/>
        </c:scaling>
        <c:delete val="1"/>
        <c:axPos val="b"/>
        <c:numFmt formatCode="&quot;H&quot;yy" sourceLinked="1"/>
        <c:majorTickMark val="none"/>
        <c:minorTickMark val="none"/>
        <c:tickLblPos val="none"/>
        <c:crossAx val="572032544"/>
        <c:crosses val="autoZero"/>
        <c:auto val="1"/>
        <c:lblOffset val="100"/>
        <c:baseTimeUnit val="years"/>
      </c:dateAx>
      <c:valAx>
        <c:axId val="57203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203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89.89</c:v>
                </c:pt>
                <c:pt idx="1">
                  <c:v>90.89</c:v>
                </c:pt>
                <c:pt idx="2">
                  <c:v>90.91</c:v>
                </c:pt>
                <c:pt idx="3">
                  <c:v>91.08</c:v>
                </c:pt>
                <c:pt idx="4">
                  <c:v>91.07</c:v>
                </c:pt>
              </c:numCache>
            </c:numRef>
          </c:val>
          <c:extLst>
            <c:ext xmlns:c16="http://schemas.microsoft.com/office/drawing/2014/chart" uri="{C3380CC4-5D6E-409C-BE32-E72D297353CC}">
              <c16:uniqueId val="{00000000-4A68-4416-94ED-0D6BE51B6B58}"/>
            </c:ext>
          </c:extLst>
        </c:ser>
        <c:dLbls>
          <c:showLegendKey val="0"/>
          <c:showVal val="0"/>
          <c:showCatName val="0"/>
          <c:showSerName val="0"/>
          <c:showPercent val="0"/>
          <c:showBubbleSize val="0"/>
        </c:dLbls>
        <c:gapWidth val="150"/>
        <c:axId val="572030584"/>
        <c:axId val="572028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4A68-4416-94ED-0D6BE51B6B58}"/>
            </c:ext>
          </c:extLst>
        </c:ser>
        <c:dLbls>
          <c:showLegendKey val="0"/>
          <c:showVal val="0"/>
          <c:showCatName val="0"/>
          <c:showSerName val="0"/>
          <c:showPercent val="0"/>
          <c:showBubbleSize val="0"/>
        </c:dLbls>
        <c:marker val="1"/>
        <c:smooth val="0"/>
        <c:axId val="572030584"/>
        <c:axId val="572028232"/>
      </c:lineChart>
      <c:dateAx>
        <c:axId val="572030584"/>
        <c:scaling>
          <c:orientation val="minMax"/>
        </c:scaling>
        <c:delete val="1"/>
        <c:axPos val="b"/>
        <c:numFmt formatCode="&quot;H&quot;yy" sourceLinked="1"/>
        <c:majorTickMark val="none"/>
        <c:minorTickMark val="none"/>
        <c:tickLblPos val="none"/>
        <c:crossAx val="572028232"/>
        <c:crosses val="autoZero"/>
        <c:auto val="1"/>
        <c:lblOffset val="100"/>
        <c:baseTimeUnit val="years"/>
      </c:dateAx>
      <c:valAx>
        <c:axId val="572028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2030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58.64</c:v>
                </c:pt>
                <c:pt idx="1">
                  <c:v>62.93</c:v>
                </c:pt>
                <c:pt idx="2">
                  <c:v>71.510000000000005</c:v>
                </c:pt>
                <c:pt idx="3">
                  <c:v>70.099999999999994</c:v>
                </c:pt>
                <c:pt idx="4">
                  <c:v>64.95</c:v>
                </c:pt>
              </c:numCache>
            </c:numRef>
          </c:val>
          <c:extLst>
            <c:ext xmlns:c16="http://schemas.microsoft.com/office/drawing/2014/chart" uri="{C3380CC4-5D6E-409C-BE32-E72D297353CC}">
              <c16:uniqueId val="{00000000-B792-4374-87C7-B661134B7CAF}"/>
            </c:ext>
          </c:extLst>
        </c:ser>
        <c:dLbls>
          <c:showLegendKey val="0"/>
          <c:showVal val="0"/>
          <c:showCatName val="0"/>
          <c:showSerName val="0"/>
          <c:showPercent val="0"/>
          <c:showBubbleSize val="0"/>
        </c:dLbls>
        <c:gapWidth val="150"/>
        <c:axId val="570911552"/>
        <c:axId val="570913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92-4374-87C7-B661134B7CAF}"/>
            </c:ext>
          </c:extLst>
        </c:ser>
        <c:dLbls>
          <c:showLegendKey val="0"/>
          <c:showVal val="0"/>
          <c:showCatName val="0"/>
          <c:showSerName val="0"/>
          <c:showPercent val="0"/>
          <c:showBubbleSize val="0"/>
        </c:dLbls>
        <c:marker val="1"/>
        <c:smooth val="0"/>
        <c:axId val="570911552"/>
        <c:axId val="570913120"/>
      </c:lineChart>
      <c:dateAx>
        <c:axId val="570911552"/>
        <c:scaling>
          <c:orientation val="minMax"/>
        </c:scaling>
        <c:delete val="1"/>
        <c:axPos val="b"/>
        <c:numFmt formatCode="&quot;H&quot;yy" sourceLinked="1"/>
        <c:majorTickMark val="none"/>
        <c:minorTickMark val="none"/>
        <c:tickLblPos val="none"/>
        <c:crossAx val="570913120"/>
        <c:crosses val="autoZero"/>
        <c:auto val="1"/>
        <c:lblOffset val="100"/>
        <c:baseTimeUnit val="years"/>
      </c:dateAx>
      <c:valAx>
        <c:axId val="57091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091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F9-4E6F-B03F-D21CA5E80EDB}"/>
            </c:ext>
          </c:extLst>
        </c:ser>
        <c:dLbls>
          <c:showLegendKey val="0"/>
          <c:showVal val="0"/>
          <c:showCatName val="0"/>
          <c:showSerName val="0"/>
          <c:showPercent val="0"/>
          <c:showBubbleSize val="0"/>
        </c:dLbls>
        <c:gapWidth val="150"/>
        <c:axId val="570904888"/>
        <c:axId val="570911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F9-4E6F-B03F-D21CA5E80EDB}"/>
            </c:ext>
          </c:extLst>
        </c:ser>
        <c:dLbls>
          <c:showLegendKey val="0"/>
          <c:showVal val="0"/>
          <c:showCatName val="0"/>
          <c:showSerName val="0"/>
          <c:showPercent val="0"/>
          <c:showBubbleSize val="0"/>
        </c:dLbls>
        <c:marker val="1"/>
        <c:smooth val="0"/>
        <c:axId val="570904888"/>
        <c:axId val="570911944"/>
      </c:lineChart>
      <c:dateAx>
        <c:axId val="570904888"/>
        <c:scaling>
          <c:orientation val="minMax"/>
        </c:scaling>
        <c:delete val="1"/>
        <c:axPos val="b"/>
        <c:numFmt formatCode="&quot;H&quot;yy" sourceLinked="1"/>
        <c:majorTickMark val="none"/>
        <c:minorTickMark val="none"/>
        <c:tickLblPos val="none"/>
        <c:crossAx val="570911944"/>
        <c:crosses val="autoZero"/>
        <c:auto val="1"/>
        <c:lblOffset val="100"/>
        <c:baseTimeUnit val="years"/>
      </c:dateAx>
      <c:valAx>
        <c:axId val="570911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0904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3C2-47AC-B829-82DE2781B92F}"/>
            </c:ext>
          </c:extLst>
        </c:ser>
        <c:dLbls>
          <c:showLegendKey val="0"/>
          <c:showVal val="0"/>
          <c:showCatName val="0"/>
          <c:showSerName val="0"/>
          <c:showPercent val="0"/>
          <c:showBubbleSize val="0"/>
        </c:dLbls>
        <c:gapWidth val="150"/>
        <c:axId val="570904104"/>
        <c:axId val="570904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3C2-47AC-B829-82DE2781B92F}"/>
            </c:ext>
          </c:extLst>
        </c:ser>
        <c:dLbls>
          <c:showLegendKey val="0"/>
          <c:showVal val="0"/>
          <c:showCatName val="0"/>
          <c:showSerName val="0"/>
          <c:showPercent val="0"/>
          <c:showBubbleSize val="0"/>
        </c:dLbls>
        <c:marker val="1"/>
        <c:smooth val="0"/>
        <c:axId val="570904104"/>
        <c:axId val="570904496"/>
      </c:lineChart>
      <c:dateAx>
        <c:axId val="570904104"/>
        <c:scaling>
          <c:orientation val="minMax"/>
        </c:scaling>
        <c:delete val="1"/>
        <c:axPos val="b"/>
        <c:numFmt formatCode="&quot;H&quot;yy" sourceLinked="1"/>
        <c:majorTickMark val="none"/>
        <c:minorTickMark val="none"/>
        <c:tickLblPos val="none"/>
        <c:crossAx val="570904496"/>
        <c:crosses val="autoZero"/>
        <c:auto val="1"/>
        <c:lblOffset val="100"/>
        <c:baseTimeUnit val="years"/>
      </c:dateAx>
      <c:valAx>
        <c:axId val="570904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0904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A43-4BD9-96E6-52988FD8948B}"/>
            </c:ext>
          </c:extLst>
        </c:ser>
        <c:dLbls>
          <c:showLegendKey val="0"/>
          <c:showVal val="0"/>
          <c:showCatName val="0"/>
          <c:showSerName val="0"/>
          <c:showPercent val="0"/>
          <c:showBubbleSize val="0"/>
        </c:dLbls>
        <c:gapWidth val="150"/>
        <c:axId val="570913904"/>
        <c:axId val="570908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A43-4BD9-96E6-52988FD8948B}"/>
            </c:ext>
          </c:extLst>
        </c:ser>
        <c:dLbls>
          <c:showLegendKey val="0"/>
          <c:showVal val="0"/>
          <c:showCatName val="0"/>
          <c:showSerName val="0"/>
          <c:showPercent val="0"/>
          <c:showBubbleSize val="0"/>
        </c:dLbls>
        <c:marker val="1"/>
        <c:smooth val="0"/>
        <c:axId val="570913904"/>
        <c:axId val="570908416"/>
      </c:lineChart>
      <c:dateAx>
        <c:axId val="570913904"/>
        <c:scaling>
          <c:orientation val="minMax"/>
        </c:scaling>
        <c:delete val="1"/>
        <c:axPos val="b"/>
        <c:numFmt formatCode="&quot;H&quot;yy" sourceLinked="1"/>
        <c:majorTickMark val="none"/>
        <c:minorTickMark val="none"/>
        <c:tickLblPos val="none"/>
        <c:crossAx val="570908416"/>
        <c:crosses val="autoZero"/>
        <c:auto val="1"/>
        <c:lblOffset val="100"/>
        <c:baseTimeUnit val="years"/>
      </c:dateAx>
      <c:valAx>
        <c:axId val="57090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091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494-4514-9D29-7A5C254812BE}"/>
            </c:ext>
          </c:extLst>
        </c:ser>
        <c:dLbls>
          <c:showLegendKey val="0"/>
          <c:showVal val="0"/>
          <c:showCatName val="0"/>
          <c:showSerName val="0"/>
          <c:showPercent val="0"/>
          <c:showBubbleSize val="0"/>
        </c:dLbls>
        <c:gapWidth val="150"/>
        <c:axId val="570918608"/>
        <c:axId val="570917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494-4514-9D29-7A5C254812BE}"/>
            </c:ext>
          </c:extLst>
        </c:ser>
        <c:dLbls>
          <c:showLegendKey val="0"/>
          <c:showVal val="0"/>
          <c:showCatName val="0"/>
          <c:showSerName val="0"/>
          <c:showPercent val="0"/>
          <c:showBubbleSize val="0"/>
        </c:dLbls>
        <c:marker val="1"/>
        <c:smooth val="0"/>
        <c:axId val="570918608"/>
        <c:axId val="570917432"/>
      </c:lineChart>
      <c:dateAx>
        <c:axId val="570918608"/>
        <c:scaling>
          <c:orientation val="minMax"/>
        </c:scaling>
        <c:delete val="1"/>
        <c:axPos val="b"/>
        <c:numFmt formatCode="&quot;H&quot;yy" sourceLinked="1"/>
        <c:majorTickMark val="none"/>
        <c:minorTickMark val="none"/>
        <c:tickLblPos val="none"/>
        <c:crossAx val="570917432"/>
        <c:crosses val="autoZero"/>
        <c:auto val="1"/>
        <c:lblOffset val="100"/>
        <c:baseTimeUnit val="years"/>
      </c:dateAx>
      <c:valAx>
        <c:axId val="570917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0918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339.05</c:v>
                </c:pt>
                <c:pt idx="1">
                  <c:v>370.21</c:v>
                </c:pt>
                <c:pt idx="2">
                  <c:v>341.97</c:v>
                </c:pt>
                <c:pt idx="3" formatCode="#,##0.00;&quot;△&quot;#,##0.00">
                  <c:v>0</c:v>
                </c:pt>
                <c:pt idx="4" formatCode="#,##0.00;&quot;△&quot;#,##0.00">
                  <c:v>0</c:v>
                </c:pt>
              </c:numCache>
            </c:numRef>
          </c:val>
          <c:extLst>
            <c:ext xmlns:c16="http://schemas.microsoft.com/office/drawing/2014/chart" uri="{C3380CC4-5D6E-409C-BE32-E72D297353CC}">
              <c16:uniqueId val="{00000000-C751-425D-B5E3-D2F4B66CFA98}"/>
            </c:ext>
          </c:extLst>
        </c:ser>
        <c:dLbls>
          <c:showLegendKey val="0"/>
          <c:showVal val="0"/>
          <c:showCatName val="0"/>
          <c:showSerName val="0"/>
          <c:showPercent val="0"/>
          <c:showBubbleSize val="0"/>
        </c:dLbls>
        <c:gapWidth val="150"/>
        <c:axId val="570919000"/>
        <c:axId val="570915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C751-425D-B5E3-D2F4B66CFA98}"/>
            </c:ext>
          </c:extLst>
        </c:ser>
        <c:dLbls>
          <c:showLegendKey val="0"/>
          <c:showVal val="0"/>
          <c:showCatName val="0"/>
          <c:showSerName val="0"/>
          <c:showPercent val="0"/>
          <c:showBubbleSize val="0"/>
        </c:dLbls>
        <c:marker val="1"/>
        <c:smooth val="0"/>
        <c:axId val="570919000"/>
        <c:axId val="570915864"/>
      </c:lineChart>
      <c:dateAx>
        <c:axId val="570919000"/>
        <c:scaling>
          <c:orientation val="minMax"/>
        </c:scaling>
        <c:delete val="1"/>
        <c:axPos val="b"/>
        <c:numFmt formatCode="&quot;H&quot;yy" sourceLinked="1"/>
        <c:majorTickMark val="none"/>
        <c:minorTickMark val="none"/>
        <c:tickLblPos val="none"/>
        <c:crossAx val="570915864"/>
        <c:crosses val="autoZero"/>
        <c:auto val="1"/>
        <c:lblOffset val="100"/>
        <c:baseTimeUnit val="years"/>
      </c:dateAx>
      <c:valAx>
        <c:axId val="570915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0919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50.36</c:v>
                </c:pt>
                <c:pt idx="1">
                  <c:v>51.96</c:v>
                </c:pt>
                <c:pt idx="2">
                  <c:v>47.43</c:v>
                </c:pt>
                <c:pt idx="3">
                  <c:v>41.55</c:v>
                </c:pt>
                <c:pt idx="4">
                  <c:v>49.97</c:v>
                </c:pt>
              </c:numCache>
            </c:numRef>
          </c:val>
          <c:extLst>
            <c:ext xmlns:c16="http://schemas.microsoft.com/office/drawing/2014/chart" uri="{C3380CC4-5D6E-409C-BE32-E72D297353CC}">
              <c16:uniqueId val="{00000000-308F-4350-A78A-CAB35D9884F4}"/>
            </c:ext>
          </c:extLst>
        </c:ser>
        <c:dLbls>
          <c:showLegendKey val="0"/>
          <c:showVal val="0"/>
          <c:showCatName val="0"/>
          <c:showSerName val="0"/>
          <c:showPercent val="0"/>
          <c:showBubbleSize val="0"/>
        </c:dLbls>
        <c:gapWidth val="150"/>
        <c:axId val="572034112"/>
        <c:axId val="572035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308F-4350-A78A-CAB35D9884F4}"/>
            </c:ext>
          </c:extLst>
        </c:ser>
        <c:dLbls>
          <c:showLegendKey val="0"/>
          <c:showVal val="0"/>
          <c:showCatName val="0"/>
          <c:showSerName val="0"/>
          <c:showPercent val="0"/>
          <c:showBubbleSize val="0"/>
        </c:dLbls>
        <c:marker val="1"/>
        <c:smooth val="0"/>
        <c:axId val="572034112"/>
        <c:axId val="572035288"/>
      </c:lineChart>
      <c:dateAx>
        <c:axId val="572034112"/>
        <c:scaling>
          <c:orientation val="minMax"/>
        </c:scaling>
        <c:delete val="1"/>
        <c:axPos val="b"/>
        <c:numFmt formatCode="&quot;H&quot;yy" sourceLinked="1"/>
        <c:majorTickMark val="none"/>
        <c:minorTickMark val="none"/>
        <c:tickLblPos val="none"/>
        <c:crossAx val="572035288"/>
        <c:crosses val="autoZero"/>
        <c:auto val="1"/>
        <c:lblOffset val="100"/>
        <c:baseTimeUnit val="years"/>
      </c:dateAx>
      <c:valAx>
        <c:axId val="572035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203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311.16000000000003</c:v>
                </c:pt>
                <c:pt idx="1">
                  <c:v>298.05</c:v>
                </c:pt>
                <c:pt idx="2">
                  <c:v>328.18</c:v>
                </c:pt>
                <c:pt idx="3">
                  <c:v>379.19</c:v>
                </c:pt>
                <c:pt idx="4">
                  <c:v>322.11</c:v>
                </c:pt>
              </c:numCache>
            </c:numRef>
          </c:val>
          <c:extLst>
            <c:ext xmlns:c16="http://schemas.microsoft.com/office/drawing/2014/chart" uri="{C3380CC4-5D6E-409C-BE32-E72D297353CC}">
              <c16:uniqueId val="{00000000-3544-407B-B972-97C86D058E5D}"/>
            </c:ext>
          </c:extLst>
        </c:ser>
        <c:dLbls>
          <c:showLegendKey val="0"/>
          <c:showVal val="0"/>
          <c:showCatName val="0"/>
          <c:showSerName val="0"/>
          <c:showPercent val="0"/>
          <c:showBubbleSize val="0"/>
        </c:dLbls>
        <c:gapWidth val="150"/>
        <c:axId val="572036072"/>
        <c:axId val="572035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3544-407B-B972-97C86D058E5D}"/>
            </c:ext>
          </c:extLst>
        </c:ser>
        <c:dLbls>
          <c:showLegendKey val="0"/>
          <c:showVal val="0"/>
          <c:showCatName val="0"/>
          <c:showSerName val="0"/>
          <c:showPercent val="0"/>
          <c:showBubbleSize val="0"/>
        </c:dLbls>
        <c:marker val="1"/>
        <c:smooth val="0"/>
        <c:axId val="572036072"/>
        <c:axId val="572035680"/>
      </c:lineChart>
      <c:dateAx>
        <c:axId val="572036072"/>
        <c:scaling>
          <c:orientation val="minMax"/>
        </c:scaling>
        <c:delete val="1"/>
        <c:axPos val="b"/>
        <c:numFmt formatCode="&quot;H&quot;yy" sourceLinked="1"/>
        <c:majorTickMark val="none"/>
        <c:minorTickMark val="none"/>
        <c:tickLblPos val="none"/>
        <c:crossAx val="572035680"/>
        <c:crosses val="autoZero"/>
        <c:auto val="1"/>
        <c:lblOffset val="100"/>
        <c:baseTimeUnit val="years"/>
      </c:dateAx>
      <c:valAx>
        <c:axId val="57203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2036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U14" zoomScaleNormal="100" workbookViewId="0">
      <selection activeCell="CB23" sqref="CB2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舟形町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5016</v>
      </c>
      <c r="AM8" s="42"/>
      <c r="AN8" s="42"/>
      <c r="AO8" s="42"/>
      <c r="AP8" s="42"/>
      <c r="AQ8" s="42"/>
      <c r="AR8" s="42"/>
      <c r="AS8" s="42"/>
      <c r="AT8" s="35">
        <f>データ!T6</f>
        <v>119.04</v>
      </c>
      <c r="AU8" s="35"/>
      <c r="AV8" s="35"/>
      <c r="AW8" s="35"/>
      <c r="AX8" s="35"/>
      <c r="AY8" s="35"/>
      <c r="AZ8" s="35"/>
      <c r="BA8" s="35"/>
      <c r="BB8" s="35">
        <f>データ!U6</f>
        <v>42.14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46.41</v>
      </c>
      <c r="Q10" s="35"/>
      <c r="R10" s="35"/>
      <c r="S10" s="35"/>
      <c r="T10" s="35"/>
      <c r="U10" s="35"/>
      <c r="V10" s="35"/>
      <c r="W10" s="35">
        <f>データ!Q6</f>
        <v>67.03</v>
      </c>
      <c r="X10" s="35"/>
      <c r="Y10" s="35"/>
      <c r="Z10" s="35"/>
      <c r="AA10" s="35"/>
      <c r="AB10" s="35"/>
      <c r="AC10" s="35"/>
      <c r="AD10" s="42">
        <f>データ!R6</f>
        <v>3080</v>
      </c>
      <c r="AE10" s="42"/>
      <c r="AF10" s="42"/>
      <c r="AG10" s="42"/>
      <c r="AH10" s="42"/>
      <c r="AI10" s="42"/>
      <c r="AJ10" s="42"/>
      <c r="AK10" s="2"/>
      <c r="AL10" s="42">
        <f>データ!V6</f>
        <v>2307</v>
      </c>
      <c r="AM10" s="42"/>
      <c r="AN10" s="42"/>
      <c r="AO10" s="42"/>
      <c r="AP10" s="42"/>
      <c r="AQ10" s="42"/>
      <c r="AR10" s="42"/>
      <c r="AS10" s="42"/>
      <c r="AT10" s="35">
        <f>データ!W6</f>
        <v>2.08</v>
      </c>
      <c r="AU10" s="35"/>
      <c r="AV10" s="35"/>
      <c r="AW10" s="35"/>
      <c r="AX10" s="35"/>
      <c r="AY10" s="35"/>
      <c r="AZ10" s="35"/>
      <c r="BA10" s="35"/>
      <c r="BB10" s="35">
        <f>データ!X6</f>
        <v>1109.1300000000001</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118</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117</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3lxsWsOhOtF4G8thwgKy0R1rPKSOXJqGjB7/LgR/HMr+IzUevrgdVoH2j/B/B3bL+tF7htV0PsQFytH6QsNCXA==" saltValue="Z+YO8XFj37J0OV9GhDACt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63631</v>
      </c>
      <c r="D6" s="19">
        <f t="shared" si="3"/>
        <v>47</v>
      </c>
      <c r="E6" s="19">
        <f t="shared" si="3"/>
        <v>17</v>
      </c>
      <c r="F6" s="19">
        <f t="shared" si="3"/>
        <v>5</v>
      </c>
      <c r="G6" s="19">
        <f t="shared" si="3"/>
        <v>0</v>
      </c>
      <c r="H6" s="19" t="str">
        <f t="shared" si="3"/>
        <v>山形県　舟形町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46.41</v>
      </c>
      <c r="Q6" s="20">
        <f t="shared" si="3"/>
        <v>67.03</v>
      </c>
      <c r="R6" s="20">
        <f t="shared" si="3"/>
        <v>3080</v>
      </c>
      <c r="S6" s="20">
        <f t="shared" si="3"/>
        <v>5016</v>
      </c>
      <c r="T6" s="20">
        <f t="shared" si="3"/>
        <v>119.04</v>
      </c>
      <c r="U6" s="20">
        <f t="shared" si="3"/>
        <v>42.14</v>
      </c>
      <c r="V6" s="20">
        <f t="shared" si="3"/>
        <v>2307</v>
      </c>
      <c r="W6" s="20">
        <f t="shared" si="3"/>
        <v>2.08</v>
      </c>
      <c r="X6" s="20">
        <f t="shared" si="3"/>
        <v>1109.1300000000001</v>
      </c>
      <c r="Y6" s="21">
        <f>IF(Y7="",NA(),Y7)</f>
        <v>58.64</v>
      </c>
      <c r="Z6" s="21">
        <f t="shared" ref="Z6:AH6" si="4">IF(Z7="",NA(),Z7)</f>
        <v>62.93</v>
      </c>
      <c r="AA6" s="21">
        <f t="shared" si="4"/>
        <v>71.510000000000005</v>
      </c>
      <c r="AB6" s="21">
        <f t="shared" si="4"/>
        <v>70.099999999999994</v>
      </c>
      <c r="AC6" s="21">
        <f t="shared" si="4"/>
        <v>64.95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339.05</v>
      </c>
      <c r="BG6" s="21">
        <f t="shared" ref="BG6:BO6" si="7">IF(BG7="",NA(),BG7)</f>
        <v>370.21</v>
      </c>
      <c r="BH6" s="21">
        <f t="shared" si="7"/>
        <v>341.97</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50.36</v>
      </c>
      <c r="BR6" s="21">
        <f t="shared" ref="BR6:BZ6" si="8">IF(BR7="",NA(),BR7)</f>
        <v>51.96</v>
      </c>
      <c r="BS6" s="21">
        <f t="shared" si="8"/>
        <v>47.43</v>
      </c>
      <c r="BT6" s="21">
        <f t="shared" si="8"/>
        <v>41.55</v>
      </c>
      <c r="BU6" s="21">
        <f t="shared" si="8"/>
        <v>49.97</v>
      </c>
      <c r="BV6" s="21">
        <f t="shared" si="8"/>
        <v>59.8</v>
      </c>
      <c r="BW6" s="21">
        <f t="shared" si="8"/>
        <v>57.77</v>
      </c>
      <c r="BX6" s="21">
        <f t="shared" si="8"/>
        <v>57.31</v>
      </c>
      <c r="BY6" s="21">
        <f t="shared" si="8"/>
        <v>57.08</v>
      </c>
      <c r="BZ6" s="21">
        <f t="shared" si="8"/>
        <v>56.26</v>
      </c>
      <c r="CA6" s="20" t="str">
        <f>IF(CA7="","",IF(CA7="-","【-】","【"&amp;SUBSTITUTE(TEXT(CA7,"#,##0.00"),"-","△")&amp;"】"))</f>
        <v>【60.65】</v>
      </c>
      <c r="CB6" s="21">
        <f>IF(CB7="",NA(),CB7)</f>
        <v>311.16000000000003</v>
      </c>
      <c r="CC6" s="21">
        <f t="shared" ref="CC6:CK6" si="9">IF(CC7="",NA(),CC7)</f>
        <v>298.05</v>
      </c>
      <c r="CD6" s="21">
        <f t="shared" si="9"/>
        <v>328.18</v>
      </c>
      <c r="CE6" s="21">
        <f t="shared" si="9"/>
        <v>379.19</v>
      </c>
      <c r="CF6" s="21">
        <f t="shared" si="9"/>
        <v>322.11</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54.49</v>
      </c>
      <c r="CN6" s="21">
        <f t="shared" ref="CN6:CV6" si="10">IF(CN7="",NA(),CN7)</f>
        <v>56.04</v>
      </c>
      <c r="CO6" s="21">
        <f t="shared" si="10"/>
        <v>53.33</v>
      </c>
      <c r="CP6" s="21">
        <f t="shared" si="10"/>
        <v>57.43</v>
      </c>
      <c r="CQ6" s="21">
        <f t="shared" si="10"/>
        <v>57.12</v>
      </c>
      <c r="CR6" s="21">
        <f t="shared" si="10"/>
        <v>51.75</v>
      </c>
      <c r="CS6" s="21">
        <f t="shared" si="10"/>
        <v>50.68</v>
      </c>
      <c r="CT6" s="21">
        <f t="shared" si="10"/>
        <v>50.14</v>
      </c>
      <c r="CU6" s="21">
        <f t="shared" si="10"/>
        <v>54.83</v>
      </c>
      <c r="CV6" s="21">
        <f t="shared" si="10"/>
        <v>66.53</v>
      </c>
      <c r="CW6" s="20" t="str">
        <f>IF(CW7="","",IF(CW7="-","【-】","【"&amp;SUBSTITUTE(TEXT(CW7,"#,##0.00"),"-","△")&amp;"】"))</f>
        <v>【61.14】</v>
      </c>
      <c r="CX6" s="21">
        <f>IF(CX7="",NA(),CX7)</f>
        <v>89.89</v>
      </c>
      <c r="CY6" s="21">
        <f t="shared" ref="CY6:DG6" si="11">IF(CY7="",NA(),CY7)</f>
        <v>90.89</v>
      </c>
      <c r="CZ6" s="21">
        <f t="shared" si="11"/>
        <v>90.91</v>
      </c>
      <c r="DA6" s="21">
        <f t="shared" si="11"/>
        <v>91.08</v>
      </c>
      <c r="DB6" s="21">
        <f t="shared" si="11"/>
        <v>91.07</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63631</v>
      </c>
      <c r="D7" s="23">
        <v>47</v>
      </c>
      <c r="E7" s="23">
        <v>17</v>
      </c>
      <c r="F7" s="23">
        <v>5</v>
      </c>
      <c r="G7" s="23">
        <v>0</v>
      </c>
      <c r="H7" s="23" t="s">
        <v>98</v>
      </c>
      <c r="I7" s="23" t="s">
        <v>99</v>
      </c>
      <c r="J7" s="23" t="s">
        <v>100</v>
      </c>
      <c r="K7" s="23" t="s">
        <v>101</v>
      </c>
      <c r="L7" s="23" t="s">
        <v>102</v>
      </c>
      <c r="M7" s="23" t="s">
        <v>103</v>
      </c>
      <c r="N7" s="24" t="s">
        <v>104</v>
      </c>
      <c r="O7" s="24" t="s">
        <v>105</v>
      </c>
      <c r="P7" s="24">
        <v>46.41</v>
      </c>
      <c r="Q7" s="24">
        <v>67.03</v>
      </c>
      <c r="R7" s="24">
        <v>3080</v>
      </c>
      <c r="S7" s="24">
        <v>5016</v>
      </c>
      <c r="T7" s="24">
        <v>119.04</v>
      </c>
      <c r="U7" s="24">
        <v>42.14</v>
      </c>
      <c r="V7" s="24">
        <v>2307</v>
      </c>
      <c r="W7" s="24">
        <v>2.08</v>
      </c>
      <c r="X7" s="24">
        <v>1109.1300000000001</v>
      </c>
      <c r="Y7" s="24">
        <v>58.64</v>
      </c>
      <c r="Z7" s="24">
        <v>62.93</v>
      </c>
      <c r="AA7" s="24">
        <v>71.510000000000005</v>
      </c>
      <c r="AB7" s="24">
        <v>70.099999999999994</v>
      </c>
      <c r="AC7" s="24">
        <v>64.95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339.05</v>
      </c>
      <c r="BG7" s="24">
        <v>370.21</v>
      </c>
      <c r="BH7" s="24">
        <v>341.97</v>
      </c>
      <c r="BI7" s="24">
        <v>0</v>
      </c>
      <c r="BJ7" s="24">
        <v>0</v>
      </c>
      <c r="BK7" s="24">
        <v>855.8</v>
      </c>
      <c r="BL7" s="24">
        <v>789.46</v>
      </c>
      <c r="BM7" s="24">
        <v>826.83</v>
      </c>
      <c r="BN7" s="24">
        <v>867.83</v>
      </c>
      <c r="BO7" s="24">
        <v>791.76</v>
      </c>
      <c r="BP7" s="24">
        <v>786.37</v>
      </c>
      <c r="BQ7" s="24">
        <v>50.36</v>
      </c>
      <c r="BR7" s="24">
        <v>51.96</v>
      </c>
      <c r="BS7" s="24">
        <v>47.43</v>
      </c>
      <c r="BT7" s="24">
        <v>41.55</v>
      </c>
      <c r="BU7" s="24">
        <v>49.97</v>
      </c>
      <c r="BV7" s="24">
        <v>59.8</v>
      </c>
      <c r="BW7" s="24">
        <v>57.77</v>
      </c>
      <c r="BX7" s="24">
        <v>57.31</v>
      </c>
      <c r="BY7" s="24">
        <v>57.08</v>
      </c>
      <c r="BZ7" s="24">
        <v>56.26</v>
      </c>
      <c r="CA7" s="24">
        <v>60.65</v>
      </c>
      <c r="CB7" s="24">
        <v>311.16000000000003</v>
      </c>
      <c r="CC7" s="24">
        <v>298.05</v>
      </c>
      <c r="CD7" s="24">
        <v>328.18</v>
      </c>
      <c r="CE7" s="24">
        <v>379.19</v>
      </c>
      <c r="CF7" s="24">
        <v>322.11</v>
      </c>
      <c r="CG7" s="24">
        <v>263.76</v>
      </c>
      <c r="CH7" s="24">
        <v>274.35000000000002</v>
      </c>
      <c r="CI7" s="24">
        <v>273.52</v>
      </c>
      <c r="CJ7" s="24">
        <v>274.99</v>
      </c>
      <c r="CK7" s="24">
        <v>282.08999999999997</v>
      </c>
      <c r="CL7" s="24">
        <v>256.97000000000003</v>
      </c>
      <c r="CM7" s="24">
        <v>54.49</v>
      </c>
      <c r="CN7" s="24">
        <v>56.04</v>
      </c>
      <c r="CO7" s="24">
        <v>53.33</v>
      </c>
      <c r="CP7" s="24">
        <v>57.43</v>
      </c>
      <c r="CQ7" s="24">
        <v>57.12</v>
      </c>
      <c r="CR7" s="24">
        <v>51.75</v>
      </c>
      <c r="CS7" s="24">
        <v>50.68</v>
      </c>
      <c r="CT7" s="24">
        <v>50.14</v>
      </c>
      <c r="CU7" s="24">
        <v>54.83</v>
      </c>
      <c r="CV7" s="24">
        <v>66.53</v>
      </c>
      <c r="CW7" s="24">
        <v>61.14</v>
      </c>
      <c r="CX7" s="24">
        <v>89.89</v>
      </c>
      <c r="CY7" s="24">
        <v>90.89</v>
      </c>
      <c r="CZ7" s="24">
        <v>90.91</v>
      </c>
      <c r="DA7" s="24">
        <v>91.08</v>
      </c>
      <c r="DB7" s="24">
        <v>91.07</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斉藤 伸也</cp:lastModifiedBy>
  <dcterms:created xsi:type="dcterms:W3CDTF">2022-12-01T01:54:52Z</dcterms:created>
  <dcterms:modified xsi:type="dcterms:W3CDTF">2023-01-19T08:14:08Z</dcterms:modified>
  <cp:category/>
</cp:coreProperties>
</file>