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1_水道事業（簡水含む）\"/>
    </mc:Choice>
  </mc:AlternateContent>
  <workbookProtection workbookAlgorithmName="SHA-512" workbookHashValue="g3Hxyd5Xx+mWbIdRkHhQXFXEV5Eus1J55R4m/N3Wgb20C8VjDuCvEempzECRUSPQnBbhzz9f1Y+ejlROxjjU2Q==" workbookSaltValue="VkeZ/L+UG1fiwZHqMPfOog==" workbookSpinCount="100000" lockStructure="1"/>
  <bookViews>
    <workbookView xWindow="0" yWindow="0" windowWidth="23040" windowHeight="89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E85" i="4"/>
  <c r="BB10" i="4"/>
  <c r="AT10" i="4"/>
  <c r="AL10" i="4"/>
  <c r="W10" i="4"/>
  <c r="BB8" i="4"/>
  <c r="AT8" i="4"/>
  <c r="AL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<sst xmlns="http://schemas.openxmlformats.org/spreadsheetml/2006/main" count="228" uniqueCount="113">
  <si>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</si>
  <si>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</si>
  <si>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</si>
  <si>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</si>
  <si>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</si>
  <si>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</si>
  <si>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</si>
  <si>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</si>
  <si>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</si>
  <si>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</si>
  <si>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</si>
  <si>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</si>
  <si>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</si>
  <si>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</si>
  <si>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</si>
  <si>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</si>
  <si>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</si>
  <si>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</si>
  <si>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</si>
  <si>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</si>
  <si>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</si>
  <si>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</si>
  <si>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</si>
  <si>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</si>
  <si>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</si>
  <si>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</si>
  <si>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</si>
  <si>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</si>
  <si>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</si>
  <si>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</si>
  <si>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</si>
  <si>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</si>
  <si>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</si>
  <si>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</si>
  <si>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</si>
  <si>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</si>
  <si>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</si>
  <si>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</si>
  <si>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</si>
  <si>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</si>
  <si>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</si>
  <si>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</si>
  <si>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</si>
  <si>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</si>
  <si>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</si>
  <si>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</si>
  <si>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</si>
  <si>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</si>
  <si>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</si>
  <si>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</si>
  <si>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</si>
  <si>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</si>
  <si>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</si>
  <si>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</si>
  <si>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</si>
  <si>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</si>
  <si>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</si>
  <si>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</si>
  <si>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</si>
  <si>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</si>
  <si>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</si>
  <si>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</si>
  <si>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</si>
  <si>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</si>
  <si>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</si>
  <si>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</si>
  <si>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</si>
  <si>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</si>
  <si>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</si>
  <si>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</si>
  <si>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</si>
  <si>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</si>
  <si>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</si>
  <si>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</si>
  <si>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</si>
  <si>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</si>
  <si>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</si>
  <si>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</si>
  <si>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</si>
  <si>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</si>
  <si>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</si>
  <si>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</si>
  <si>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</si>
  <si>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</si>
  <si>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</si>
  <si>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</si>
  <si>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</si>
  <si>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</si>
  <si>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</si>
  <si>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</si>
  <si>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</si>
  <si>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</si>
  <si>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</si>
  <si>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真室川町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</si>
  <si>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</si>
  <si>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</si>
  <si>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</si>
  <si>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</si>
  <si>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</si>
  <si>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</si>
  <si>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</si>
  <si>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</si>
  <si>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</si>
  <si>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</si>
  <si>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</si>
  <si>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</si>
  <si>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</si>
  <si>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</si>
  <si>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</si>
  <si>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</si>
  <si>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原価償却率については、昭和５０年代より取得していた資産が順次対応年数を経過しているため、今後も増加していくことが見込まれる。老朽管の更新については、これまでに国庫補助金や企業債等の財源を活用しながら事業を実施している。今後は長寿命化計画に基づき、管路や水道施設の更新を行っていく。</t>
    <rPh sb="0" eb="4">
      <t>ユウケイコテイ</t>
    </rPh>
    <rPh sb="4" eb="6">
      <t>シサン</t>
    </rPh>
    <rPh sb="6" eb="8">
      <t>ゲンカ</t>
    </rPh>
    <rPh sb="8" eb="10">
      <t>ショウキャク</t>
    </rPh>
    <rPh sb="10" eb="11">
      <t>リツ</t>
    </rPh>
    <rPh sb="17" eb="19">
      <t>ショウワ</t>
    </rPh>
    <rPh sb="21" eb="23">
      <t>ネンダイ</t>
    </rPh>
    <rPh sb="25" eb="27">
      <t>シュトク</t>
    </rPh>
    <rPh sb="31" eb="33">
      <t>シサン</t>
    </rPh>
    <rPh sb="34" eb="36">
      <t>ジュンジ</t>
    </rPh>
    <rPh sb="36" eb="38">
      <t>タイオウ</t>
    </rPh>
    <rPh sb="38" eb="40">
      <t>ネンスウ</t>
    </rPh>
    <rPh sb="41" eb="43">
      <t>ケイカ</t>
    </rPh>
    <rPh sb="50" eb="52">
      <t>コンゴ</t>
    </rPh>
    <rPh sb="53" eb="55">
      <t>ゾウカ</t>
    </rPh>
    <rPh sb="62" eb="64">
      <t>ミコ</t>
    </rPh>
    <rPh sb="68" eb="70">
      <t>ロウキュウ</t>
    </rPh>
    <rPh sb="70" eb="71">
      <t>カン</t>
    </rPh>
    <rPh sb="72" eb="74">
      <t>コウシン</t>
    </rPh>
    <rPh sb="85" eb="87">
      <t>コッコ</t>
    </rPh>
    <rPh sb="87" eb="90">
      <t>ホジョキン</t>
    </rPh>
    <rPh sb="91" eb="93">
      <t>キギョウ</t>
    </rPh>
    <rPh sb="93" eb="94">
      <t>サイ</t>
    </rPh>
    <rPh sb="94" eb="95">
      <t>ナド</t>
    </rPh>
    <rPh sb="96" eb="98">
      <t>ザイゲン</t>
    </rPh>
    <rPh sb="99" eb="101">
      <t>カツヨウ</t>
    </rPh>
    <rPh sb="105" eb="107">
      <t>ジギョウ</t>
    </rPh>
    <rPh sb="108" eb="110">
      <t>ジッシ</t>
    </rPh>
    <rPh sb="115" eb="117">
      <t>コンゴ</t>
    </rPh>
    <rPh sb="118" eb="122">
      <t>チョウジュミョウカ</t>
    </rPh>
    <rPh sb="122" eb="124">
      <t>ケイカク</t>
    </rPh>
    <rPh sb="125" eb="126">
      <t>モト</t>
    </rPh>
    <rPh sb="129" eb="131">
      <t>カンロ</t>
    </rPh>
    <rPh sb="132" eb="134">
      <t>スイドウ</t>
    </rPh>
    <rPh sb="134" eb="136">
      <t>シセツ</t>
    </rPh>
    <rPh sb="137" eb="139">
      <t>コウシン</t>
    </rPh>
    <rPh sb="140" eb="141">
      <t>オコナ</t>
    </rPh>
    <phoneticPr fontId="4"/>
  </si>
  <si>
    <t>当町は周囲を山々に囲まれた地形であり、集落が点在しているため複数の自己水源により給水を行っていることから、管路延長が長くなっている。今後は人口減少により、水需要の低下も見込まれるため、施設の統廃合や県水受水区域の拡大、近隣市町村との広域連携などにより、経営の効率化を検討していく。</t>
    <rPh sb="0" eb="2">
      <t>トウチョウ</t>
    </rPh>
    <rPh sb="3" eb="5">
      <t>シュウイ</t>
    </rPh>
    <rPh sb="6" eb="8">
      <t>ヤマヤマ</t>
    </rPh>
    <rPh sb="9" eb="10">
      <t>カコ</t>
    </rPh>
    <rPh sb="13" eb="15">
      <t>チケイ</t>
    </rPh>
    <rPh sb="19" eb="21">
      <t>シュウラク</t>
    </rPh>
    <rPh sb="22" eb="24">
      <t>テンザイ</t>
    </rPh>
    <rPh sb="33" eb="35">
      <t>ジコ</t>
    </rPh>
    <rPh sb="35" eb="37">
      <t>スイゲン</t>
    </rPh>
    <rPh sb="40" eb="42">
      <t>キュウスイ</t>
    </rPh>
    <rPh sb="43" eb="44">
      <t>オコナ</t>
    </rPh>
    <rPh sb="53" eb="55">
      <t>カンロ</t>
    </rPh>
    <rPh sb="55" eb="57">
      <t>エンチョウ</t>
    </rPh>
    <rPh sb="58" eb="59">
      <t>ナガ</t>
    </rPh>
    <rPh sb="66" eb="68">
      <t>コンゴ</t>
    </rPh>
    <rPh sb="69" eb="71">
      <t>ジンコウ</t>
    </rPh>
    <rPh sb="71" eb="73">
      <t>ゲンショウ</t>
    </rPh>
    <rPh sb="77" eb="78">
      <t>ミズ</t>
    </rPh>
    <rPh sb="78" eb="80">
      <t>ジュヨウ</t>
    </rPh>
    <rPh sb="81" eb="83">
      <t>テイカ</t>
    </rPh>
    <rPh sb="84" eb="86">
      <t>ミコ</t>
    </rPh>
    <rPh sb="92" eb="94">
      <t>シセツ</t>
    </rPh>
    <rPh sb="95" eb="98">
      <t>トウハイゴウ</t>
    </rPh>
    <rPh sb="99" eb="101">
      <t>ケンスイ</t>
    </rPh>
    <rPh sb="101" eb="103">
      <t>ジュスイ</t>
    </rPh>
    <rPh sb="103" eb="105">
      <t>クイキ</t>
    </rPh>
    <rPh sb="106" eb="108">
      <t>カクダイ</t>
    </rPh>
    <rPh sb="109" eb="111">
      <t>キンリン</t>
    </rPh>
    <rPh sb="111" eb="114">
      <t>シチョウソン</t>
    </rPh>
    <rPh sb="116" eb="118">
      <t>コウイキ</t>
    </rPh>
    <rPh sb="118" eb="120">
      <t>レンケイ</t>
    </rPh>
    <rPh sb="126" eb="128">
      <t>ケイエイ</t>
    </rPh>
    <rPh sb="129" eb="131">
      <t>コウリツ</t>
    </rPh>
    <rPh sb="131" eb="132">
      <t>カ</t>
    </rPh>
    <rPh sb="133" eb="135">
      <t>ケントウ</t>
    </rPh>
    <phoneticPr fontId="4"/>
  </si>
  <si>
    <t>経常収支比率については、100％を上回っており、収支を保っているが、料金回収率が全国平均に比べ低くなっている状況にある。当町は給水区域が山々を隔てて点在しており、自己水源の維持管理費用を給水収益のみで賄おうとすると高額な給水単価となってしまうため、町民への負担を少しでも減らすべく一般会計からの繰入を行い収支を賄っている状況。今後は自己水源の数を減らし、県水の受水区域を拡大することで維持管理にかかる費用を少しでも抑えることを検討している。
企業債残高対給水収益比率については、年々減少傾向にあるが、今後道路整備にあわせた配水管の布設替工事が予定されており、資本費の平準化を図るため、企業債の借入も想定している。
有収率については、定期的な漏水調査等の実施により前年度比０.８４パーセントの増となったが、全国平均と比較すると依然低い状況が続いているため、今後も継続的な漏水調査の実施や無収水量の把握に努め、有収率の向上に努めていく。</t>
    <rPh sb="0" eb="2">
      <t>ケイジョウ</t>
    </rPh>
    <rPh sb="2" eb="4">
      <t>シュウシ</t>
    </rPh>
    <rPh sb="4" eb="6">
      <t>ヒリツ</t>
    </rPh>
    <rPh sb="17" eb="19">
      <t>ウワマワ</t>
    </rPh>
    <rPh sb="24" eb="26">
      <t>シュウシ</t>
    </rPh>
    <rPh sb="27" eb="28">
      <t>タモ</t>
    </rPh>
    <rPh sb="34" eb="36">
      <t>リョウキン</t>
    </rPh>
    <rPh sb="36" eb="38">
      <t>カイシュウ</t>
    </rPh>
    <rPh sb="38" eb="39">
      <t>リツ</t>
    </rPh>
    <rPh sb="40" eb="42">
      <t>ゼンコク</t>
    </rPh>
    <rPh sb="42" eb="44">
      <t>ヘイキン</t>
    </rPh>
    <rPh sb="45" eb="46">
      <t>クラ</t>
    </rPh>
    <rPh sb="47" eb="48">
      <t>ヒク</t>
    </rPh>
    <rPh sb="54" eb="56">
      <t>ジョウキョウ</t>
    </rPh>
    <rPh sb="60" eb="62">
      <t>トウチョウ</t>
    </rPh>
    <rPh sb="63" eb="65">
      <t>キュウスイ</t>
    </rPh>
    <rPh sb="65" eb="67">
      <t>クイキ</t>
    </rPh>
    <rPh sb="68" eb="70">
      <t>ヤマヤマ</t>
    </rPh>
    <rPh sb="71" eb="72">
      <t>ヘダ</t>
    </rPh>
    <rPh sb="74" eb="76">
      <t>テンザイ</t>
    </rPh>
    <rPh sb="81" eb="83">
      <t>ジコ</t>
    </rPh>
    <rPh sb="83" eb="85">
      <t>スイゲン</t>
    </rPh>
    <rPh sb="86" eb="88">
      <t>イジ</t>
    </rPh>
    <rPh sb="89" eb="90">
      <t>リ</t>
    </rPh>
    <rPh sb="90" eb="92">
      <t>ヒヨウ</t>
    </rPh>
    <rPh sb="93" eb="95">
      <t>キュウスイ</t>
    </rPh>
    <rPh sb="95" eb="97">
      <t>シュウエキ</t>
    </rPh>
    <rPh sb="100" eb="101">
      <t>マカナ</t>
    </rPh>
    <rPh sb="107" eb="109">
      <t>コウガク</t>
    </rPh>
    <rPh sb="110" eb="112">
      <t>キュウスイ</t>
    </rPh>
    <rPh sb="112" eb="114">
      <t>タンカ</t>
    </rPh>
    <rPh sb="124" eb="126">
      <t>チョウミン</t>
    </rPh>
    <rPh sb="128" eb="130">
      <t>フタン</t>
    </rPh>
    <rPh sb="131" eb="132">
      <t>スコ</t>
    </rPh>
    <rPh sb="135" eb="136">
      <t>ヘ</t>
    </rPh>
    <rPh sb="140" eb="142">
      <t>イッパン</t>
    </rPh>
    <rPh sb="142" eb="144">
      <t>カイケイ</t>
    </rPh>
    <rPh sb="147" eb="149">
      <t>クリイレ</t>
    </rPh>
    <rPh sb="150" eb="151">
      <t>オコナ</t>
    </rPh>
    <rPh sb="152" eb="154">
      <t>シュウシ</t>
    </rPh>
    <rPh sb="155" eb="156">
      <t>マカナ</t>
    </rPh>
    <rPh sb="160" eb="162">
      <t>ジョウキョウ</t>
    </rPh>
    <rPh sb="163" eb="165">
      <t>コンゴ</t>
    </rPh>
    <rPh sb="166" eb="168">
      <t>ジコ</t>
    </rPh>
    <rPh sb="168" eb="170">
      <t>スイゲン</t>
    </rPh>
    <rPh sb="171" eb="172">
      <t>カズ</t>
    </rPh>
    <rPh sb="173" eb="174">
      <t>ヘ</t>
    </rPh>
    <rPh sb="177" eb="179">
      <t>ケンスイ</t>
    </rPh>
    <rPh sb="180" eb="182">
      <t>ジュスイ</t>
    </rPh>
    <rPh sb="182" eb="184">
      <t>クイキ</t>
    </rPh>
    <rPh sb="185" eb="187">
      <t>カクダイ</t>
    </rPh>
    <rPh sb="192" eb="194">
      <t>イジ</t>
    </rPh>
    <rPh sb="194" eb="196">
      <t>カンリ</t>
    </rPh>
    <rPh sb="200" eb="202">
      <t>ヒヨウ</t>
    </rPh>
    <rPh sb="203" eb="204">
      <t>スコ</t>
    </rPh>
    <rPh sb="207" eb="208">
      <t>オサ</t>
    </rPh>
    <rPh sb="213" eb="215">
      <t>ケントウ</t>
    </rPh>
    <rPh sb="221" eb="223">
      <t>キギョウ</t>
    </rPh>
    <rPh sb="223" eb="224">
      <t>サイ</t>
    </rPh>
    <rPh sb="224" eb="226">
      <t>ザンダカ</t>
    </rPh>
    <rPh sb="226" eb="227">
      <t>タイ</t>
    </rPh>
    <rPh sb="227" eb="229">
      <t>キュウスイ</t>
    </rPh>
    <rPh sb="229" eb="231">
      <t>シュウエキ</t>
    </rPh>
    <rPh sb="231" eb="233">
      <t>ヒリツ</t>
    </rPh>
    <rPh sb="239" eb="241">
      <t>ネンネン</t>
    </rPh>
    <rPh sb="241" eb="243">
      <t>ゲンショウ</t>
    </rPh>
    <rPh sb="243" eb="245">
      <t>ケイコウ</t>
    </rPh>
    <rPh sb="250" eb="252">
      <t>コンゴ</t>
    </rPh>
    <rPh sb="252" eb="254">
      <t>ドウロ</t>
    </rPh>
    <rPh sb="254" eb="256">
      <t>セイビ</t>
    </rPh>
    <rPh sb="261" eb="263">
      <t>ハイスイ</t>
    </rPh>
    <rPh sb="263" eb="264">
      <t>カン</t>
    </rPh>
    <rPh sb="265" eb="267">
      <t>フセツ</t>
    </rPh>
    <rPh sb="267" eb="268">
      <t>カ</t>
    </rPh>
    <rPh sb="268" eb="270">
      <t>コウジ</t>
    </rPh>
    <rPh sb="271" eb="273">
      <t>ヨテイ</t>
    </rPh>
    <rPh sb="279" eb="281">
      <t>シホン</t>
    </rPh>
    <rPh sb="281" eb="282">
      <t>ヒ</t>
    </rPh>
    <rPh sb="283" eb="286">
      <t>ヘイジュンカ</t>
    </rPh>
    <rPh sb="287" eb="288">
      <t>ハカ</t>
    </rPh>
    <rPh sb="292" eb="294">
      <t>キギョウ</t>
    </rPh>
    <rPh sb="294" eb="295">
      <t>サイ</t>
    </rPh>
    <rPh sb="296" eb="297">
      <t>カ</t>
    </rPh>
    <rPh sb="297" eb="298">
      <t>イ</t>
    </rPh>
    <rPh sb="299" eb="301">
      <t>ソウテイ</t>
    </rPh>
    <rPh sb="316" eb="318">
      <t>テイキ</t>
    </rPh>
    <rPh sb="318" eb="319">
      <t>テキ</t>
    </rPh>
    <rPh sb="320" eb="322">
      <t>ロウスイ</t>
    </rPh>
    <rPh sb="322" eb="324">
      <t>チョウサ</t>
    </rPh>
    <rPh sb="324" eb="325">
      <t>トウ</t>
    </rPh>
    <rPh sb="326" eb="328">
      <t>ジッシ</t>
    </rPh>
    <rPh sb="331" eb="335">
      <t>ゼンネンドヒ</t>
    </rPh>
    <rPh sb="345" eb="346">
      <t>ゾウ</t>
    </rPh>
    <rPh sb="352" eb="354">
      <t>ゼンコク</t>
    </rPh>
    <rPh sb="354" eb="356">
      <t>ヘイキン</t>
    </rPh>
    <rPh sb="357" eb="359">
      <t>ヒカク</t>
    </rPh>
    <rPh sb="362" eb="364">
      <t>イゼン</t>
    </rPh>
    <rPh sb="364" eb="365">
      <t>ヒク</t>
    </rPh>
    <rPh sb="366" eb="368">
      <t>ジョウキョウ</t>
    </rPh>
    <rPh sb="369" eb="370">
      <t>ツヅ</t>
    </rPh>
    <rPh sb="377" eb="379">
      <t>コンゴ</t>
    </rPh>
    <rPh sb="380" eb="382">
      <t>ケイゾク</t>
    </rPh>
    <rPh sb="382" eb="383">
      <t>テキ</t>
    </rPh>
    <rPh sb="384" eb="386">
      <t>ロウスイ</t>
    </rPh>
    <rPh sb="386" eb="388">
      <t>チョウサ</t>
    </rPh>
    <rPh sb="389" eb="391">
      <t>ジッシ</t>
    </rPh>
    <rPh sb="397" eb="399">
      <t>ハアク</t>
    </rPh>
    <rPh sb="400" eb="401">
      <t>ツト</t>
    </rPh>
    <rPh sb="403" eb="405">
      <t>ユウシュウ</t>
    </rPh>
    <rPh sb="405" eb="406">
      <t>リツ</t>
    </rPh>
    <rPh sb="407" eb="409">
      <t>コウジョウ</t>
    </rPh>
    <rPh sb="410" eb="41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</si>
</sst>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0.76</c:v>
                </c:pt>
                <c:pt idx="2">
                  <c:v>0.53</c:v>
                </c:pt>
                <c:pt idx="3">
                  <c:v>0.35</c:v>
                </c:pt>
                <c:pt idx="4">
                  <c:v>0.1</c:v>
                </c:pt>
              </c:numCache>
            </c:numRef>
          </c:val>
          <c:extLst xmlns:c16r2="http://schemas.microsoft.com/office/drawing/2015/06/chart">
            <c:ext xmlns:c16="http://schemas.microsoft.com/office/drawing/2014/chart" uri="{C3380CC4-5D6E-409C-BE32-E72D297353CC}">
              <c16:uniqueId val="{00000000-F59B-4375-9E2F-FD42B412B260}"/>
            </c:ext>
          </c:extLst>
        </c:ser>
        <c:dLbls>
          <c:showLegendKey val="0"/>
          <c:showVal val="0"/>
          <c:showCatName val="0"/>
          <c:showSerName val="0"/>
          <c:showPercent val="0"/>
          <c:showBubbleSize val="0"/>
        </c:dLbls>
        <c:gapWidth val="150"/>
        <c:axId val="396301280"/>
        <c:axId val="39988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xmlns:c16r2="http://schemas.microsoft.com/office/drawing/2015/06/chart">
            <c:ext xmlns:c16="http://schemas.microsoft.com/office/drawing/2014/chart" uri="{C3380CC4-5D6E-409C-BE32-E72D297353CC}">
              <c16:uniqueId val="{00000001-F59B-4375-9E2F-FD42B412B260}"/>
            </c:ext>
          </c:extLst>
        </c:ser>
        <c:dLbls>
          <c:showLegendKey val="0"/>
          <c:showVal val="0"/>
          <c:showCatName val="0"/>
          <c:showSerName val="0"/>
          <c:showPercent val="0"/>
          <c:showBubbleSize val="0"/>
        </c:dLbls>
        <c:marker val="1"/>
        <c:smooth val="0"/>
        <c:axId val="396301280"/>
        <c:axId val="399883928"/>
      </c:lineChart>
      <c:dateAx>
        <c:axId val="396301280"/>
        <c:scaling>
          <c:orientation val="minMax"/>
        </c:scaling>
        <c:delete val="1"/>
        <c:axPos val="b"/>
        <c:numFmt formatCode="&quot;H&quot;yy" sourceLinked="1"/>
        <c:majorTickMark val="none"/>
        <c:minorTickMark val="none"/>
        <c:tickLblPos val="none"/>
        <c:crossAx val="399883928"/>
        <c:crosses val="autoZero"/>
        <c:auto val="1"/>
        <c:lblOffset val="100"/>
        <c:baseTimeUnit val="years"/>
      </c:dateAx>
      <c:valAx>
        <c:axId val="39988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61.19</c:v>
                </c:pt>
                <c:pt idx="1">
                  <c:v>63.02</c:v>
                </c:pt>
                <c:pt idx="2">
                  <c:v>58.83</c:v>
                </c:pt>
                <c:pt idx="3">
                  <c:v>57.84</c:v>
                </c:pt>
                <c:pt idx="4">
                  <c:v>56.82</c:v>
                </c:pt>
              </c:numCache>
            </c:numRef>
          </c:val>
          <c:extLst xmlns:c16r2="http://schemas.microsoft.com/office/drawing/2015/06/chart">
            <c:ext xmlns:c16="http://schemas.microsoft.com/office/drawing/2014/chart" uri="{C3380CC4-5D6E-409C-BE32-E72D297353CC}">
              <c16:uniqueId val="{00000000-3214-4E9E-B65A-029D64A15254}"/>
            </c:ext>
          </c:extLst>
        </c:ser>
        <c:dLbls>
          <c:showLegendKey val="0"/>
          <c:showVal val="0"/>
          <c:showCatName val="0"/>
          <c:showSerName val="0"/>
          <c:showPercent val="0"/>
          <c:showBubbleSize val="0"/>
        </c:dLbls>
        <c:gapWidth val="150"/>
        <c:axId val="403793512"/>
        <c:axId val="4037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xmlns:c16r2="http://schemas.microsoft.com/office/drawing/2015/06/chart">
            <c:ext xmlns:c16="http://schemas.microsoft.com/office/drawing/2014/chart" uri="{C3380CC4-5D6E-409C-BE32-E72D297353CC}">
              <c16:uniqueId val="{00000001-3214-4E9E-B65A-029D64A15254}"/>
            </c:ext>
          </c:extLst>
        </c:ser>
        <c:dLbls>
          <c:showLegendKey val="0"/>
          <c:showVal val="0"/>
          <c:showCatName val="0"/>
          <c:showSerName val="0"/>
          <c:showPercent val="0"/>
          <c:showBubbleSize val="0"/>
        </c:dLbls>
        <c:marker val="1"/>
        <c:smooth val="0"/>
        <c:axId val="403793512"/>
        <c:axId val="403789984"/>
      </c:lineChart>
      <c:dateAx>
        <c:axId val="403793512"/>
        <c:scaling>
          <c:orientation val="minMax"/>
        </c:scaling>
        <c:delete val="1"/>
        <c:axPos val="b"/>
        <c:numFmt formatCode="&quot;H&quot;yy" sourceLinked="1"/>
        <c:majorTickMark val="none"/>
        <c:minorTickMark val="none"/>
        <c:tickLblPos val="none"/>
        <c:crossAx val="403789984"/>
        <c:crosses val="autoZero"/>
        <c:auto val="1"/>
        <c:lblOffset val="100"/>
        <c:baseTimeUnit val="years"/>
      </c:dateAx>
      <c:valAx>
        <c:axId val="4037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9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70.06</c:v>
                </c:pt>
                <c:pt idx="1">
                  <c:v>68.92</c:v>
                </c:pt>
                <c:pt idx="2">
                  <c:v>72.84</c:v>
                </c:pt>
                <c:pt idx="3">
                  <c:v>71.709999999999994</c:v>
                </c:pt>
                <c:pt idx="4">
                  <c:v>72.55</c:v>
                </c:pt>
              </c:numCache>
            </c:numRef>
          </c:val>
          <c:extLst xmlns:c16r2="http://schemas.microsoft.com/office/drawing/2015/06/chart">
            <c:ext xmlns:c16="http://schemas.microsoft.com/office/drawing/2014/chart" uri="{C3380CC4-5D6E-409C-BE32-E72D297353CC}">
              <c16:uniqueId val="{00000000-92F7-4A16-BE61-8FC5C6B55A22}"/>
            </c:ext>
          </c:extLst>
        </c:ser>
        <c:dLbls>
          <c:showLegendKey val="0"/>
          <c:showVal val="0"/>
          <c:showCatName val="0"/>
          <c:showSerName val="0"/>
          <c:showPercent val="0"/>
          <c:showBubbleSize val="0"/>
        </c:dLbls>
        <c:gapWidth val="150"/>
        <c:axId val="402982384"/>
        <c:axId val="40297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xmlns:c16r2="http://schemas.microsoft.com/office/drawing/2015/06/chart">
            <c:ext xmlns:c16="http://schemas.microsoft.com/office/drawing/2014/chart" uri="{C3380CC4-5D6E-409C-BE32-E72D297353CC}">
              <c16:uniqueId val="{00000001-92F7-4A16-BE61-8FC5C6B55A22}"/>
            </c:ext>
          </c:extLst>
        </c:ser>
        <c:dLbls>
          <c:showLegendKey val="0"/>
          <c:showVal val="0"/>
          <c:showCatName val="0"/>
          <c:showSerName val="0"/>
          <c:showPercent val="0"/>
          <c:showBubbleSize val="0"/>
        </c:dLbls>
        <c:marker val="1"/>
        <c:smooth val="0"/>
        <c:axId val="402982384"/>
        <c:axId val="402978856"/>
      </c:lineChart>
      <c:dateAx>
        <c:axId val="402982384"/>
        <c:scaling>
          <c:orientation val="minMax"/>
        </c:scaling>
        <c:delete val="1"/>
        <c:axPos val="b"/>
        <c:numFmt formatCode="&quot;H&quot;yy" sourceLinked="1"/>
        <c:majorTickMark val="none"/>
        <c:minorTickMark val="none"/>
        <c:tickLblPos val="none"/>
        <c:crossAx val="402978856"/>
        <c:crosses val="autoZero"/>
        <c:auto val="1"/>
        <c:lblOffset val="100"/>
        <c:baseTimeUnit val="years"/>
      </c:dateAx>
      <c:valAx>
        <c:axId val="40297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8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100.66</c:v>
                </c:pt>
                <c:pt idx="1">
                  <c:v>100.02</c:v>
                </c:pt>
                <c:pt idx="2">
                  <c:v>101.03</c:v>
                </c:pt>
                <c:pt idx="3">
                  <c:v>100.65</c:v>
                </c:pt>
                <c:pt idx="4">
                  <c:v>100.51</c:v>
                </c:pt>
              </c:numCache>
            </c:numRef>
          </c:val>
          <c:extLst xmlns:c16r2="http://schemas.microsoft.com/office/drawing/2015/06/chart">
            <c:ext xmlns:c16="http://schemas.microsoft.com/office/drawing/2014/chart" uri="{C3380CC4-5D6E-409C-BE32-E72D297353CC}">
              <c16:uniqueId val="{00000000-DED0-4CE7-A2FC-B6195C1337E6}"/>
            </c:ext>
          </c:extLst>
        </c:ser>
        <c:dLbls>
          <c:showLegendKey val="0"/>
          <c:showVal val="0"/>
          <c:showCatName val="0"/>
          <c:showSerName val="0"/>
          <c:showPercent val="0"/>
          <c:showBubbleSize val="0"/>
        </c:dLbls>
        <c:gapWidth val="150"/>
        <c:axId val="402982776"/>
        <c:axId val="4029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xmlns:c16r2="http://schemas.microsoft.com/office/drawing/2015/06/chart">
            <c:ext xmlns:c16="http://schemas.microsoft.com/office/drawing/2014/chart" uri="{C3380CC4-5D6E-409C-BE32-E72D297353CC}">
              <c16:uniqueId val="{00000001-DED0-4CE7-A2FC-B6195C1337E6}"/>
            </c:ext>
          </c:extLst>
        </c:ser>
        <c:dLbls>
          <c:showLegendKey val="0"/>
          <c:showVal val="0"/>
          <c:showCatName val="0"/>
          <c:showSerName val="0"/>
          <c:showPercent val="0"/>
          <c:showBubbleSize val="0"/>
        </c:dLbls>
        <c:marker val="1"/>
        <c:smooth val="0"/>
        <c:axId val="402982776"/>
        <c:axId val="402983168"/>
      </c:lineChart>
      <c:dateAx>
        <c:axId val="402982776"/>
        <c:scaling>
          <c:orientation val="minMax"/>
        </c:scaling>
        <c:delete val="1"/>
        <c:axPos val="b"/>
        <c:numFmt formatCode="&quot;H&quot;yy" sourceLinked="1"/>
        <c:majorTickMark val="none"/>
        <c:minorTickMark val="none"/>
        <c:tickLblPos val="none"/>
        <c:crossAx val="402983168"/>
        <c:crosses val="autoZero"/>
        <c:auto val="1"/>
        <c:lblOffset val="100"/>
        <c:baseTimeUnit val="years"/>
      </c:dateAx>
      <c:valAx>
        <c:axId val="40298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9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49.81</c:v>
                </c:pt>
                <c:pt idx="1">
                  <c:v>51.47</c:v>
                </c:pt>
                <c:pt idx="2">
                  <c:v>53.45</c:v>
                </c:pt>
                <c:pt idx="3">
                  <c:v>55.88</c:v>
                </c:pt>
                <c:pt idx="4">
                  <c:v>58.02</c:v>
                </c:pt>
              </c:numCache>
            </c:numRef>
          </c:val>
          <c:extLst xmlns:c16r2="http://schemas.microsoft.com/office/drawing/2015/06/chart">
            <c:ext xmlns:c16="http://schemas.microsoft.com/office/drawing/2014/chart" uri="{C3380CC4-5D6E-409C-BE32-E72D297353CC}">
              <c16:uniqueId val="{00000000-E182-4AB7-8A2B-A29AB2EC54B1}"/>
            </c:ext>
          </c:extLst>
        </c:ser>
        <c:dLbls>
          <c:showLegendKey val="0"/>
          <c:showVal val="0"/>
          <c:showCatName val="0"/>
          <c:showSerName val="0"/>
          <c:showPercent val="0"/>
          <c:showBubbleSize val="0"/>
        </c:dLbls>
        <c:gapWidth val="150"/>
        <c:axId val="402981992"/>
        <c:axId val="40297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xmlns:c16r2="http://schemas.microsoft.com/office/drawing/2015/06/chart">
            <c:ext xmlns:c16="http://schemas.microsoft.com/office/drawing/2014/chart" uri="{C3380CC4-5D6E-409C-BE32-E72D297353CC}">
              <c16:uniqueId val="{00000001-E182-4AB7-8A2B-A29AB2EC54B1}"/>
            </c:ext>
          </c:extLst>
        </c:ser>
        <c:dLbls>
          <c:showLegendKey val="0"/>
          <c:showVal val="0"/>
          <c:showCatName val="0"/>
          <c:showSerName val="0"/>
          <c:showPercent val="0"/>
          <c:showBubbleSize val="0"/>
        </c:dLbls>
        <c:marker val="1"/>
        <c:smooth val="0"/>
        <c:axId val="402981992"/>
        <c:axId val="402978464"/>
      </c:lineChart>
      <c:dateAx>
        <c:axId val="402981992"/>
        <c:scaling>
          <c:orientation val="minMax"/>
        </c:scaling>
        <c:delete val="1"/>
        <c:axPos val="b"/>
        <c:numFmt formatCode="&quot;H&quot;yy" sourceLinked="1"/>
        <c:majorTickMark val="none"/>
        <c:minorTickMark val="none"/>
        <c:tickLblPos val="none"/>
        <c:crossAx val="402978464"/>
        <c:crosses val="autoZero"/>
        <c:auto val="1"/>
        <c:lblOffset val="100"/>
        <c:baseTimeUnit val="years"/>
      </c:dateAx>
      <c:valAx>
        <c:axId val="4029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0.73</c:v>
                </c:pt>
                <c:pt idx="1">
                  <c:v>5.91</c:v>
                </c:pt>
                <c:pt idx="2">
                  <c:v>7.34</c:v>
                </c:pt>
                <c:pt idx="3">
                  <c:v>1.1599999999999999</c:v>
                </c:pt>
                <c:pt idx="4">
                  <c:v>5.58</c:v>
                </c:pt>
              </c:numCache>
            </c:numRef>
          </c:val>
          <c:extLst xmlns:c16r2="http://schemas.microsoft.com/office/drawing/2015/06/chart">
            <c:ext xmlns:c16="http://schemas.microsoft.com/office/drawing/2014/chart" uri="{C3380CC4-5D6E-409C-BE32-E72D297353CC}">
              <c16:uniqueId val="{00000000-B184-48D1-9BA4-ED54AF9C9C63}"/>
            </c:ext>
          </c:extLst>
        </c:ser>
        <c:dLbls>
          <c:showLegendKey val="0"/>
          <c:showVal val="0"/>
          <c:showCatName val="0"/>
          <c:showSerName val="0"/>
          <c:showPercent val="0"/>
          <c:showBubbleSize val="0"/>
        </c:dLbls>
        <c:gapWidth val="150"/>
        <c:axId val="402983952"/>
        <c:axId val="40297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xmlns:c16r2="http://schemas.microsoft.com/office/drawing/2015/06/chart">
            <c:ext xmlns:c16="http://schemas.microsoft.com/office/drawing/2014/chart" uri="{C3380CC4-5D6E-409C-BE32-E72D297353CC}">
              <c16:uniqueId val="{00000001-B184-48D1-9BA4-ED54AF9C9C63}"/>
            </c:ext>
          </c:extLst>
        </c:ser>
        <c:dLbls>
          <c:showLegendKey val="0"/>
          <c:showVal val="0"/>
          <c:showCatName val="0"/>
          <c:showSerName val="0"/>
          <c:showPercent val="0"/>
          <c:showBubbleSize val="0"/>
        </c:dLbls>
        <c:marker val="1"/>
        <c:smooth val="0"/>
        <c:axId val="402983952"/>
        <c:axId val="402979640"/>
      </c:lineChart>
      <c:dateAx>
        <c:axId val="402983952"/>
        <c:scaling>
          <c:orientation val="minMax"/>
        </c:scaling>
        <c:delete val="1"/>
        <c:axPos val="b"/>
        <c:numFmt formatCode="&quot;H&quot;yy" sourceLinked="1"/>
        <c:majorTickMark val="none"/>
        <c:minorTickMark val="none"/>
        <c:tickLblPos val="none"/>
        <c:crossAx val="402979640"/>
        <c:crosses val="autoZero"/>
        <c:auto val="1"/>
        <c:lblOffset val="100"/>
        <c:baseTimeUnit val="years"/>
      </c:dateAx>
      <c:valAx>
        <c:axId val="40297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8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16.829999999999998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695-4CEB-9C23-B92D84C88304}"/>
            </c:ext>
          </c:extLst>
        </c:ser>
        <c:dLbls>
          <c:showLegendKey val="0"/>
          <c:showVal val="0"/>
          <c:showCatName val="0"/>
          <c:showSerName val="0"/>
          <c:showPercent val="0"/>
          <c:showBubbleSize val="0"/>
        </c:dLbls>
        <c:gapWidth val="150"/>
        <c:axId val="402981208"/>
        <c:axId val="4029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xmlns:c16r2="http://schemas.microsoft.com/office/drawing/2015/06/chart">
            <c:ext xmlns:c16="http://schemas.microsoft.com/office/drawing/2014/chart" uri="{C3380CC4-5D6E-409C-BE32-E72D297353CC}">
              <c16:uniqueId val="{00000001-1695-4CEB-9C23-B92D84C88304}"/>
            </c:ext>
          </c:extLst>
        </c:ser>
        <c:dLbls>
          <c:showLegendKey val="0"/>
          <c:showVal val="0"/>
          <c:showCatName val="0"/>
          <c:showSerName val="0"/>
          <c:showPercent val="0"/>
          <c:showBubbleSize val="0"/>
        </c:dLbls>
        <c:marker val="1"/>
        <c:smooth val="0"/>
        <c:axId val="402981208"/>
        <c:axId val="402981600"/>
      </c:lineChart>
      <c:dateAx>
        <c:axId val="402981208"/>
        <c:scaling>
          <c:orientation val="minMax"/>
        </c:scaling>
        <c:delete val="1"/>
        <c:axPos val="b"/>
        <c:numFmt formatCode="&quot;H&quot;yy" sourceLinked="1"/>
        <c:majorTickMark val="none"/>
        <c:minorTickMark val="none"/>
        <c:tickLblPos val="none"/>
        <c:crossAx val="402981600"/>
        <c:crosses val="autoZero"/>
        <c:auto val="1"/>
        <c:lblOffset val="100"/>
        <c:baseTimeUnit val="years"/>
      </c:dateAx>
      <c:valAx>
        <c:axId val="40298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9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166.47</c:v>
                </c:pt>
                <c:pt idx="1">
                  <c:v>126.91</c:v>
                </c:pt>
                <c:pt idx="2">
                  <c:v>146.71</c:v>
                </c:pt>
                <c:pt idx="3">
                  <c:v>180.55</c:v>
                </c:pt>
                <c:pt idx="4">
                  <c:v>159.94999999999999</c:v>
                </c:pt>
              </c:numCache>
            </c:numRef>
          </c:val>
          <c:extLst xmlns:c16r2="http://schemas.microsoft.com/office/drawing/2015/06/chart">
            <c:ext xmlns:c16="http://schemas.microsoft.com/office/drawing/2014/chart" uri="{C3380CC4-5D6E-409C-BE32-E72D297353CC}">
              <c16:uniqueId val="{00000000-0E41-49A9-9000-8B148AEB5782}"/>
            </c:ext>
          </c:extLst>
        </c:ser>
        <c:dLbls>
          <c:showLegendKey val="0"/>
          <c:showVal val="0"/>
          <c:showCatName val="0"/>
          <c:showSerName val="0"/>
          <c:showPercent val="0"/>
          <c:showBubbleSize val="0"/>
        </c:dLbls>
        <c:gapWidth val="150"/>
        <c:axId val="403796256"/>
        <c:axId val="40379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xmlns:c16r2="http://schemas.microsoft.com/office/drawing/2015/06/chart">
            <c:ext xmlns:c16="http://schemas.microsoft.com/office/drawing/2014/chart" uri="{C3380CC4-5D6E-409C-BE32-E72D297353CC}">
              <c16:uniqueId val="{00000001-0E41-49A9-9000-8B148AEB5782}"/>
            </c:ext>
          </c:extLst>
        </c:ser>
        <c:dLbls>
          <c:showLegendKey val="0"/>
          <c:showVal val="0"/>
          <c:showCatName val="0"/>
          <c:showSerName val="0"/>
          <c:showPercent val="0"/>
          <c:showBubbleSize val="0"/>
        </c:dLbls>
        <c:marker val="1"/>
        <c:smooth val="0"/>
        <c:axId val="403796256"/>
        <c:axId val="403797040"/>
      </c:lineChart>
      <c:dateAx>
        <c:axId val="403796256"/>
        <c:scaling>
          <c:orientation val="minMax"/>
        </c:scaling>
        <c:delete val="1"/>
        <c:axPos val="b"/>
        <c:numFmt formatCode="&quot;H&quot;yy" sourceLinked="1"/>
        <c:majorTickMark val="none"/>
        <c:minorTickMark val="none"/>
        <c:tickLblPos val="none"/>
        <c:crossAx val="403797040"/>
        <c:crosses val="autoZero"/>
        <c:auto val="1"/>
        <c:lblOffset val="100"/>
        <c:baseTimeUnit val="years"/>
      </c:dateAx>
      <c:valAx>
        <c:axId val="40379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7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811.27</c:v>
                </c:pt>
                <c:pt idx="1">
                  <c:v>747.51</c:v>
                </c:pt>
                <c:pt idx="2">
                  <c:v>723.4</c:v>
                </c:pt>
                <c:pt idx="3">
                  <c:v>687.74</c:v>
                </c:pt>
                <c:pt idx="4">
                  <c:v>625.9</c:v>
                </c:pt>
              </c:numCache>
            </c:numRef>
          </c:val>
          <c:extLst xmlns:c16r2="http://schemas.microsoft.com/office/drawing/2015/06/chart">
            <c:ext xmlns:c16="http://schemas.microsoft.com/office/drawing/2014/chart" uri="{C3380CC4-5D6E-409C-BE32-E72D297353CC}">
              <c16:uniqueId val="{00000000-9BC4-4ACD-9F4D-DDA5E7467ECB}"/>
            </c:ext>
          </c:extLst>
        </c:ser>
        <c:dLbls>
          <c:showLegendKey val="0"/>
          <c:showVal val="0"/>
          <c:showCatName val="0"/>
          <c:showSerName val="0"/>
          <c:showPercent val="0"/>
          <c:showBubbleSize val="0"/>
        </c:dLbls>
        <c:gapWidth val="150"/>
        <c:axId val="403789592"/>
        <c:axId val="4037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xmlns:c16r2="http://schemas.microsoft.com/office/drawing/2015/06/chart">
            <c:ext xmlns:c16="http://schemas.microsoft.com/office/drawing/2014/chart" uri="{C3380CC4-5D6E-409C-BE32-E72D297353CC}">
              <c16:uniqueId val="{00000001-9BC4-4ACD-9F4D-DDA5E7467ECB}"/>
            </c:ext>
          </c:extLst>
        </c:ser>
        <c:dLbls>
          <c:showLegendKey val="0"/>
          <c:showVal val="0"/>
          <c:showCatName val="0"/>
          <c:showSerName val="0"/>
          <c:showPercent val="0"/>
          <c:showBubbleSize val="0"/>
        </c:dLbls>
        <c:marker val="1"/>
        <c:smooth val="0"/>
        <c:axId val="403789592"/>
        <c:axId val="403794688"/>
      </c:lineChart>
      <c:dateAx>
        <c:axId val="403789592"/>
        <c:scaling>
          <c:orientation val="minMax"/>
        </c:scaling>
        <c:delete val="1"/>
        <c:axPos val="b"/>
        <c:numFmt formatCode="&quot;H&quot;yy" sourceLinked="1"/>
        <c:majorTickMark val="none"/>
        <c:minorTickMark val="none"/>
        <c:tickLblPos val="none"/>
        <c:crossAx val="403794688"/>
        <c:crosses val="autoZero"/>
        <c:auto val="1"/>
        <c:lblOffset val="100"/>
        <c:baseTimeUnit val="years"/>
      </c:dateAx>
      <c:valAx>
        <c:axId val="40379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78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57.3</c:v>
                </c:pt>
                <c:pt idx="1">
                  <c:v>55.95</c:v>
                </c:pt>
                <c:pt idx="2">
                  <c:v>57.2</c:v>
                </c:pt>
                <c:pt idx="3">
                  <c:v>55.86</c:v>
                </c:pt>
                <c:pt idx="4">
                  <c:v>66.88</c:v>
                </c:pt>
              </c:numCache>
            </c:numRef>
          </c:val>
          <c:extLst xmlns:c16r2="http://schemas.microsoft.com/office/drawing/2015/06/chart">
            <c:ext xmlns:c16="http://schemas.microsoft.com/office/drawing/2014/chart" uri="{C3380CC4-5D6E-409C-BE32-E72D297353CC}">
              <c16:uniqueId val="{00000000-29A0-4511-AB31-5E6B0A8E4969}"/>
            </c:ext>
          </c:extLst>
        </c:ser>
        <c:dLbls>
          <c:showLegendKey val="0"/>
          <c:showVal val="0"/>
          <c:showCatName val="0"/>
          <c:showSerName val="0"/>
          <c:showPercent val="0"/>
          <c:showBubbleSize val="0"/>
        </c:dLbls>
        <c:gapWidth val="150"/>
        <c:axId val="403793904"/>
        <c:axId val="40379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xmlns:c16r2="http://schemas.microsoft.com/office/drawing/2015/06/chart">
            <c:ext xmlns:c16="http://schemas.microsoft.com/office/drawing/2014/chart" uri="{C3380CC4-5D6E-409C-BE32-E72D297353CC}">
              <c16:uniqueId val="{00000001-29A0-4511-AB31-5E6B0A8E4969}"/>
            </c:ext>
          </c:extLst>
        </c:ser>
        <c:dLbls>
          <c:showLegendKey val="0"/>
          <c:showVal val="0"/>
          <c:showCatName val="0"/>
          <c:showSerName val="0"/>
          <c:showPercent val="0"/>
          <c:showBubbleSize val="0"/>
        </c:dLbls>
        <c:marker val="1"/>
        <c:smooth val="0"/>
        <c:axId val="403793904"/>
        <c:axId val="403795472"/>
      </c:lineChart>
      <c:dateAx>
        <c:axId val="403793904"/>
        <c:scaling>
          <c:orientation val="minMax"/>
        </c:scaling>
        <c:delete val="1"/>
        <c:axPos val="b"/>
        <c:numFmt formatCode="&quot;H&quot;yy" sourceLinked="1"/>
        <c:majorTickMark val="none"/>
        <c:minorTickMark val="none"/>
        <c:tickLblPos val="none"/>
        <c:crossAx val="403795472"/>
        <c:crosses val="autoZero"/>
        <c:auto val="1"/>
        <c:lblOffset val="100"/>
        <c:baseTimeUnit val="years"/>
      </c:dateAx>
      <c:valAx>
        <c:axId val="40379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9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508.36</c:v>
                </c:pt>
                <c:pt idx="1">
                  <c:v>518.13</c:v>
                </c:pt>
                <c:pt idx="2">
                  <c:v>488.83</c:v>
                </c:pt>
                <c:pt idx="3">
                  <c:v>499.71</c:v>
                </c:pt>
                <c:pt idx="4">
                  <c:v>418.69</c:v>
                </c:pt>
              </c:numCache>
            </c:numRef>
          </c:val>
          <c:extLst xmlns:c16r2="http://schemas.microsoft.com/office/drawing/2015/06/chart">
            <c:ext xmlns:c16="http://schemas.microsoft.com/office/drawing/2014/chart" uri="{C3380CC4-5D6E-409C-BE32-E72D297353CC}">
              <c16:uniqueId val="{00000000-03BC-4EF4-9582-C1DB3CB4CC4D}"/>
            </c:ext>
          </c:extLst>
        </c:ser>
        <c:dLbls>
          <c:showLegendKey val="0"/>
          <c:showVal val="0"/>
          <c:showCatName val="0"/>
          <c:showSerName val="0"/>
          <c:showPercent val="0"/>
          <c:showBubbleSize val="0"/>
        </c:dLbls>
        <c:gapWidth val="150"/>
        <c:axId val="403794296"/>
        <c:axId val="40379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xmlns:c16r2="http://schemas.microsoft.com/office/drawing/2015/06/chart">
            <c:ext xmlns:c16="http://schemas.microsoft.com/office/drawing/2014/chart" uri="{C3380CC4-5D6E-409C-BE32-E72D297353CC}">
              <c16:uniqueId val="{00000001-03BC-4EF4-9582-C1DB3CB4CC4D}"/>
            </c:ext>
          </c:extLst>
        </c:ser>
        <c:dLbls>
          <c:showLegendKey val="0"/>
          <c:showVal val="0"/>
          <c:showCatName val="0"/>
          <c:showSerName val="0"/>
          <c:showPercent val="0"/>
          <c:showBubbleSize val="0"/>
        </c:dLbls>
        <c:marker val="1"/>
        <c:smooth val="0"/>
        <c:axId val="403794296"/>
        <c:axId val="403795864"/>
      </c:lineChart>
      <c:dateAx>
        <c:axId val="403794296"/>
        <c:scaling>
          <c:orientation val="minMax"/>
        </c:scaling>
        <c:delete val="1"/>
        <c:axPos val="b"/>
        <c:numFmt formatCode="&quot;H&quot;yy" sourceLinked="1"/>
        <c:majorTickMark val="none"/>
        <c:minorTickMark val="none"/>
        <c:tickLblPos val="none"/>
        <c:crossAx val="403795864"/>
        <c:crosses val="autoZero"/>
        <c:auto val="1"/>
        <c:lblOffset val="100"/>
        <c:baseTimeUnit val="years"/>
      </c:dateAx>
      <c:valAx>
        <c:axId val="40379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9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真室川町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7111</v>
      </c>
      <c r="AM8" s="45"/>
      <c r="AN8" s="45"/>
      <c r="AO8" s="45"/>
      <c r="AP8" s="45"/>
      <c r="AQ8" s="45"/>
      <c r="AR8" s="45"/>
      <c r="AS8" s="45"/>
      <c r="AT8" s="46">
        <f>データ!$S$6</f>
        <v>374.22</v>
      </c>
      <c r="AU8" s="47"/>
      <c r="AV8" s="47"/>
      <c r="AW8" s="47"/>
      <c r="AX8" s="47"/>
      <c r="AY8" s="47"/>
      <c r="AZ8" s="47"/>
      <c r="BA8" s="47"/>
      <c r="BB8" s="48">
        <f>データ!$T$6</f>
        <v>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68.81</v>
      </c>
      <c r="J10" s="47"/>
      <c r="K10" s="47"/>
      <c r="L10" s="47"/>
      <c r="M10" s="47"/>
      <c r="N10" s="47"/>
      <c r="O10" s="81"/>
      <c r="P10" s="48">
        <f>データ!$P$6</f>
        <v>94.98</v>
      </c>
      <c r="Q10" s="48"/>
      <c r="R10" s="48"/>
      <c r="S10" s="48"/>
      <c r="T10" s="48"/>
      <c r="U10" s="48"/>
      <c r="V10" s="48"/>
      <c r="W10" s="45">
        <f>データ!$Q$6</f>
        <v>5225</v>
      </c>
      <c r="X10" s="45"/>
      <c r="Y10" s="45"/>
      <c r="Z10" s="45"/>
      <c r="AA10" s="45"/>
      <c r="AB10" s="45"/>
      <c r="AC10" s="45"/>
      <c r="AD10" s="2"/>
      <c r="AE10" s="2"/>
      <c r="AF10" s="2"/>
      <c r="AG10" s="2"/>
      <c r="AH10" s="2"/>
      <c r="AI10" s="2"/>
      <c r="AJ10" s="2"/>
      <c r="AK10" s="2"/>
      <c r="AL10" s="45">
        <f>データ!$U$6</f>
        <v>6698</v>
      </c>
      <c r="AM10" s="45"/>
      <c r="AN10" s="45"/>
      <c r="AO10" s="45"/>
      <c r="AP10" s="45"/>
      <c r="AQ10" s="45"/>
      <c r="AR10" s="45"/>
      <c r="AS10" s="45"/>
      <c r="AT10" s="46">
        <f>データ!$V$6</f>
        <v>42.1</v>
      </c>
      <c r="AU10" s="47"/>
      <c r="AV10" s="47"/>
      <c r="AW10" s="47"/>
      <c r="AX10" s="47"/>
      <c r="AY10" s="47"/>
      <c r="AZ10" s="47"/>
      <c r="BA10" s="47"/>
      <c r="BB10" s="48">
        <f>データ!$W$6</f>
        <v>159.1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KRDFNORv4+px0i5Se4ccenEn/k5CJzVVGpBwfifAU40BsKxrbKT/6wGAtZCelxoL3/K16I8fRcPvTvDT2WNKg==" saltValue="xAsqR8rgAgEoBdh5Cccw4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63649</v>
      </c>
      <c r="D6" s="20">
        <f t="shared" si="3"/>
        <v>46</v>
      </c>
      <c r="E6" s="20">
        <f t="shared" si="3"/>
        <v>1</v>
      </c>
      <c r="F6" s="20">
        <f t="shared" si="3"/>
        <v>0</v>
      </c>
      <c r="G6" s="20">
        <f t="shared" si="3"/>
        <v>1</v>
      </c>
      <c r="H6" s="20" t="str">
        <f t="shared" si="3"/>
        <v>山形県　真室川町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68.81</v>
      </c>
      <c r="P6" s="21">
        <f t="shared" si="3"/>
        <v>94.98</v>
      </c>
      <c r="Q6" s="21">
        <f t="shared" si="3"/>
        <v>5225</v>
      </c>
      <c r="R6" s="21">
        <f t="shared" si="3"/>
        <v>7111</v>
      </c>
      <c r="S6" s="21">
        <f t="shared" si="3"/>
        <v>374.22</v>
      </c>
      <c r="T6" s="21">
        <f t="shared" si="3"/>
        <v>19</v>
      </c>
      <c r="U6" s="21">
        <f t="shared" si="3"/>
        <v>6698</v>
      </c>
      <c r="V6" s="21">
        <f t="shared" si="3"/>
        <v>42.1</v>
      </c>
      <c r="W6" s="21">
        <f t="shared" si="3"/>
        <v>159.1</v>
      </c>
      <c r="X6" s="22">
        <f>IF(X7="",NA(),X7)</f>
        <v>100.66</v>
      </c>
      <c r="Y6" s="22">
        <f t="shared" ref="Y6:AG6" si="4">IF(Y7="",NA(),Y7)</f>
        <v>100.02</v>
      </c>
      <c r="Z6" s="22">
        <f t="shared" si="4"/>
        <v>101.03</v>
      </c>
      <c r="AA6" s="22">
        <f t="shared" si="4"/>
        <v>100.65</v>
      </c>
      <c r="AB6" s="22">
        <f t="shared" si="4"/>
        <v>100.51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2">
        <f t="shared" ref="AJ6:AR6" si="5">IF(AJ7="",NA(),AJ7)</f>
        <v>16.829999999999998</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166.47</v>
      </c>
      <c r="AU6" s="22">
        <f t="shared" ref="AU6:BC6" si="6">IF(AU7="",NA(),AU7)</f>
        <v>126.91</v>
      </c>
      <c r="AV6" s="22">
        <f t="shared" si="6"/>
        <v>146.71</v>
      </c>
      <c r="AW6" s="22">
        <f t="shared" si="6"/>
        <v>180.55</v>
      </c>
      <c r="AX6" s="22">
        <f t="shared" si="6"/>
        <v>159.94999999999999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811.27</v>
      </c>
      <c r="BF6" s="22">
        <f t="shared" ref="BF6:BN6" si="7">IF(BF7="",NA(),BF7)</f>
        <v>747.51</v>
      </c>
      <c r="BG6" s="22">
        <f t="shared" si="7"/>
        <v>723.4</v>
      </c>
      <c r="BH6" s="22">
        <f t="shared" si="7"/>
        <v>687.74</v>
      </c>
      <c r="BI6" s="22">
        <f t="shared" si="7"/>
        <v>625.9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57.3</v>
      </c>
      <c r="BQ6" s="22">
        <f t="shared" ref="BQ6:BY6" si="8">IF(BQ7="",NA(),BQ7)</f>
        <v>55.95</v>
      </c>
      <c r="BR6" s="22">
        <f t="shared" si="8"/>
        <v>57.2</v>
      </c>
      <c r="BS6" s="22">
        <f t="shared" si="8"/>
        <v>55.86</v>
      </c>
      <c r="BT6" s="22">
        <f t="shared" si="8"/>
        <v>66.88</v>
      </c>
      <c r="BU6" s="22">
        <f t="shared" si="8"/>
        <v>87.51</v>
      </c>
      <c r="BV6" s="22">
        <f t="shared" si="8"/>
        <v>84.77</v>
      </c>
      <c r="BW6" s="22">
        <f t="shared" si="8"/>
        <v>87.11</v>
      </c>
      <c r="BX6" s="22">
        <f t="shared" si="8"/>
        <v>82.78</v>
      </c>
      <c r="BY6" s="22">
        <f t="shared" si="8"/>
        <v>84.82</v>
      </c>
      <c r="BZ6" s="21" t="str">
        <f>IF(BZ7="","",IF(BZ7="-","【-】","【"&amp;SUBSTITUTE(TEXT(BZ7,"#,##0.00"),"-","△")&amp;"】"))</f>
        <v>【102.35】</v>
      </c>
      <c r="CA6" s="22">
        <f>IF(CA7="",NA(),CA7)</f>
        <v>508.36</v>
      </c>
      <c r="CB6" s="22">
        <f t="shared" ref="CB6:CJ6" si="9">IF(CB7="",NA(),CB7)</f>
        <v>518.13</v>
      </c>
      <c r="CC6" s="22">
        <f t="shared" si="9"/>
        <v>488.83</v>
      </c>
      <c r="CD6" s="22">
        <f t="shared" si="9"/>
        <v>499.71</v>
      </c>
      <c r="CE6" s="22">
        <f t="shared" si="9"/>
        <v>418.69</v>
      </c>
      <c r="CF6" s="22">
        <f t="shared" si="9"/>
        <v>218.42</v>
      </c>
      <c r="CG6" s="22">
        <f t="shared" si="9"/>
        <v>227.27</v>
      </c>
      <c r="CH6" s="22">
        <f t="shared" si="9"/>
        <v>223.98</v>
      </c>
      <c r="CI6" s="22">
        <f t="shared" si="9"/>
        <v>225.09</v>
      </c>
      <c r="CJ6" s="22">
        <f t="shared" si="9"/>
        <v>224.82</v>
      </c>
      <c r="CK6" s="21" t="str">
        <f>IF(CK7="","",IF(CK7="-","【-】","【"&amp;SUBSTITUTE(TEXT(CK7,"#,##0.00"),"-","△")&amp;"】"))</f>
        <v>【167.74】</v>
      </c>
      <c r="CL6" s="22">
        <f>IF(CL7="",NA(),CL7)</f>
        <v>61.19</v>
      </c>
      <c r="CM6" s="22">
        <f t="shared" ref="CM6:CU6" si="10">IF(CM7="",NA(),CM7)</f>
        <v>63.02</v>
      </c>
      <c r="CN6" s="22">
        <f t="shared" si="10"/>
        <v>58.83</v>
      </c>
      <c r="CO6" s="22">
        <f t="shared" si="10"/>
        <v>57.84</v>
      </c>
      <c r="CP6" s="22">
        <f t="shared" si="10"/>
        <v>56.82</v>
      </c>
      <c r="CQ6" s="22">
        <f t="shared" si="10"/>
        <v>50.24</v>
      </c>
      <c r="CR6" s="22">
        <f t="shared" si="10"/>
        <v>50.29</v>
      </c>
      <c r="CS6" s="22">
        <f t="shared" si="10"/>
        <v>49.64</v>
      </c>
      <c r="CT6" s="22">
        <f t="shared" si="10"/>
        <v>49.38</v>
      </c>
      <c r="CU6" s="22">
        <f t="shared" si="10"/>
        <v>50.09</v>
      </c>
      <c r="CV6" s="21" t="str">
        <f>IF(CV7="","",IF(CV7="-","【-】","【"&amp;SUBSTITUTE(TEXT(CV7,"#,##0.00"),"-","△")&amp;"】"))</f>
        <v>【60.29】</v>
      </c>
      <c r="CW6" s="22">
        <f>IF(CW7="",NA(),CW7)</f>
        <v>70.06</v>
      </c>
      <c r="CX6" s="22">
        <f t="shared" ref="CX6:DF6" si="11">IF(CX7="",NA(),CX7)</f>
        <v>68.92</v>
      </c>
      <c r="CY6" s="22">
        <f t="shared" si="11"/>
        <v>72.84</v>
      </c>
      <c r="CZ6" s="22">
        <f t="shared" si="11"/>
        <v>71.709999999999994</v>
      </c>
      <c r="DA6" s="22">
        <f t="shared" si="11"/>
        <v>72.55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49.81</v>
      </c>
      <c r="DI6" s="22">
        <f t="shared" ref="DI6:DQ6" si="12">IF(DI7="",NA(),DI7)</f>
        <v>51.47</v>
      </c>
      <c r="DJ6" s="22">
        <f t="shared" si="12"/>
        <v>53.45</v>
      </c>
      <c r="DK6" s="22">
        <f t="shared" si="12"/>
        <v>55.88</v>
      </c>
      <c r="DL6" s="22">
        <f t="shared" si="12"/>
        <v>58.02</v>
      </c>
      <c r="DM6" s="22">
        <f t="shared" si="12"/>
        <v>45.14</v>
      </c>
      <c r="DN6" s="22">
        <f t="shared" si="12"/>
        <v>45.85</v>
      </c>
      <c r="DO6" s="22">
        <f t="shared" si="12"/>
        <v>47.31</v>
      </c>
      <c r="DP6" s="22">
        <f t="shared" si="12"/>
        <v>47.5</v>
      </c>
      <c r="DQ6" s="22">
        <f t="shared" si="12"/>
        <v>48.41</v>
      </c>
      <c r="DR6" s="21" t="str">
        <f>IF(DR7="","",IF(DR7="-","【-】","【"&amp;SUBSTITUTE(TEXT(DR7,"#,##0.00"),"-","△")&amp;"】"))</f>
        <v>【50.88】</v>
      </c>
      <c r="DS6" s="22">
        <f>IF(DS7="",NA(),DS7)</f>
        <v>0.73</v>
      </c>
      <c r="DT6" s="22">
        <f t="shared" ref="DT6:EB6" si="13">IF(DT7="",NA(),DT7)</f>
        <v>5.91</v>
      </c>
      <c r="DU6" s="22">
        <f t="shared" si="13"/>
        <v>7.34</v>
      </c>
      <c r="DV6" s="22">
        <f t="shared" si="13"/>
        <v>1.1599999999999999</v>
      </c>
      <c r="DW6" s="22">
        <f t="shared" si="13"/>
        <v>5.58</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0.53</v>
      </c>
      <c r="EE6" s="22">
        <f t="shared" ref="EE6:EM6" si="14">IF(EE7="",NA(),EE7)</f>
        <v>0.76</v>
      </c>
      <c r="EF6" s="22">
        <f t="shared" si="14"/>
        <v>0.53</v>
      </c>
      <c r="EG6" s="22">
        <f t="shared" si="14"/>
        <v>0.35</v>
      </c>
      <c r="EH6" s="22">
        <f t="shared" si="14"/>
        <v>0.1</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63649</v>
      </c>
      <c r="D7" s="24">
        <v>46</v>
      </c>
      <c r="E7" s="24">
        <v>1</v>
      </c>
      <c r="F7" s="24">
        <v>0</v>
      </c>
      <c r="G7" s="24">
        <v>1</v>
      </c>
      <c r="H7" s="24" t="s">
        <v>93</v>
      </c>
      <c r="I7" s="24" t="s">
        <v>94</v>
      </c>
      <c r="J7" s="24" t="s">
        <v>95</v>
      </c>
      <c r="K7" s="24" t="s">
        <v>96</v>
      </c>
      <c r="L7" s="24" t="s">
        <v>97</v>
      </c>
      <c r="M7" s="24" t="s">
        <v>98</v>
      </c>
      <c r="N7" s="25" t="s">
        <v>99</v>
      </c>
      <c r="O7" s="25">
        <v>68.81</v>
      </c>
      <c r="P7" s="25">
        <v>94.98</v>
      </c>
      <c r="Q7" s="25">
        <v>5225</v>
      </c>
      <c r="R7" s="25">
        <v>7111</v>
      </c>
      <c r="S7" s="25">
        <v>374.22</v>
      </c>
      <c r="T7" s="25">
        <v>19</v>
      </c>
      <c r="U7" s="25">
        <v>6698</v>
      </c>
      <c r="V7" s="25">
        <v>42.1</v>
      </c>
      <c r="W7" s="25">
        <v>159.1</v>
      </c>
      <c r="X7" s="25">
        <v>100.66</v>
      </c>
      <c r="Y7" s="25">
        <v>100.02</v>
      </c>
      <c r="Z7" s="25">
        <v>101.03</v>
      </c>
      <c r="AA7" s="25">
        <v>100.65</v>
      </c>
      <c r="AB7" s="25">
        <v>100.51</v>
      </c>
      <c r="AC7" s="25">
        <v>104.47</v>
      </c>
      <c r="AD7" s="25">
        <v>103.81</v>
      </c>
      <c r="AE7" s="25">
        <v>104.35</v>
      </c>
      <c r="AF7" s="25">
        <v>105.34</v>
      </c>
      <c r="AG7" s="25">
        <v>105.77</v>
      </c>
      <c r="AH7" s="25">
        <v>111.39</v>
      </c>
      <c r="AI7" s="25">
        <v>0</v>
      </c>
      <c r="AJ7" s="25">
        <v>16.829999999999998</v>
      </c>
      <c r="AK7" s="25">
        <v>0</v>
      </c>
      <c r="AL7" s="25">
        <v>0</v>
      </c>
      <c r="AM7" s="25">
        <v>0</v>
      </c>
      <c r="AN7" s="25">
        <v>16.399999999999999</v>
      </c>
      <c r="AO7" s="25">
        <v>25.66</v>
      </c>
      <c r="AP7" s="25">
        <v>21.69</v>
      </c>
      <c r="AQ7" s="25">
        <v>24.04</v>
      </c>
      <c r="AR7" s="25">
        <v>28.03</v>
      </c>
      <c r="AS7" s="25">
        <v>1.3</v>
      </c>
      <c r="AT7" s="25">
        <v>166.47</v>
      </c>
      <c r="AU7" s="25">
        <v>126.91</v>
      </c>
      <c r="AV7" s="25">
        <v>146.71</v>
      </c>
      <c r="AW7" s="25">
        <v>180.55</v>
      </c>
      <c r="AX7" s="25">
        <v>159.94999999999999</v>
      </c>
      <c r="AY7" s="25">
        <v>293.23</v>
      </c>
      <c r="AZ7" s="25">
        <v>300.14</v>
      </c>
      <c r="BA7" s="25">
        <v>301.04000000000002</v>
      </c>
      <c r="BB7" s="25">
        <v>305.08</v>
      </c>
      <c r="BC7" s="25">
        <v>305.33999999999997</v>
      </c>
      <c r="BD7" s="25">
        <v>261.51</v>
      </c>
      <c r="BE7" s="25">
        <v>811.27</v>
      </c>
      <c r="BF7" s="25">
        <v>747.51</v>
      </c>
      <c r="BG7" s="25">
        <v>723.4</v>
      </c>
      <c r="BH7" s="25">
        <v>687.74</v>
      </c>
      <c r="BI7" s="25">
        <v>625.9</v>
      </c>
      <c r="BJ7" s="25">
        <v>542.29999999999995</v>
      </c>
      <c r="BK7" s="25">
        <v>566.65</v>
      </c>
      <c r="BL7" s="25">
        <v>551.62</v>
      </c>
      <c r="BM7" s="25">
        <v>585.59</v>
      </c>
      <c r="BN7" s="25">
        <v>561.34</v>
      </c>
      <c r="BO7" s="25">
        <v>265.16000000000003</v>
      </c>
      <c r="BP7" s="25">
        <v>57.3</v>
      </c>
      <c r="BQ7" s="25">
        <v>55.95</v>
      </c>
      <c r="BR7" s="25">
        <v>57.2</v>
      </c>
      <c r="BS7" s="25">
        <v>55.86</v>
      </c>
      <c r="BT7" s="25">
        <v>66.88</v>
      </c>
      <c r="BU7" s="25">
        <v>87.51</v>
      </c>
      <c r="BV7" s="25">
        <v>84.77</v>
      </c>
      <c r="BW7" s="25">
        <v>87.11</v>
      </c>
      <c r="BX7" s="25">
        <v>82.78</v>
      </c>
      <c r="BY7" s="25">
        <v>84.82</v>
      </c>
      <c r="BZ7" s="25">
        <v>102.35</v>
      </c>
      <c r="CA7" s="25">
        <v>508.36</v>
      </c>
      <c r="CB7" s="25">
        <v>518.13</v>
      </c>
      <c r="CC7" s="25">
        <v>488.83</v>
      </c>
      <c r="CD7" s="25">
        <v>499.71</v>
      </c>
      <c r="CE7" s="25">
        <v>418.69</v>
      </c>
      <c r="CF7" s="25">
        <v>218.42</v>
      </c>
      <c r="CG7" s="25">
        <v>227.27</v>
      </c>
      <c r="CH7" s="25">
        <v>223.98</v>
      </c>
      <c r="CI7" s="25">
        <v>225.09</v>
      </c>
      <c r="CJ7" s="25">
        <v>224.82</v>
      </c>
      <c r="CK7" s="25">
        <v>167.74</v>
      </c>
      <c r="CL7" s="25">
        <v>61.19</v>
      </c>
      <c r="CM7" s="25">
        <v>63.02</v>
      </c>
      <c r="CN7" s="25">
        <v>58.83</v>
      </c>
      <c r="CO7" s="25">
        <v>57.84</v>
      </c>
      <c r="CP7" s="25">
        <v>56.82</v>
      </c>
      <c r="CQ7" s="25">
        <v>50.24</v>
      </c>
      <c r="CR7" s="25">
        <v>50.29</v>
      </c>
      <c r="CS7" s="25">
        <v>49.64</v>
      </c>
      <c r="CT7" s="25">
        <v>49.38</v>
      </c>
      <c r="CU7" s="25">
        <v>50.09</v>
      </c>
      <c r="CV7" s="25">
        <v>60.29</v>
      </c>
      <c r="CW7" s="25">
        <v>70.06</v>
      </c>
      <c r="CX7" s="25">
        <v>68.92</v>
      </c>
      <c r="CY7" s="25">
        <v>72.84</v>
      </c>
      <c r="CZ7" s="25">
        <v>71.709999999999994</v>
      </c>
      <c r="DA7" s="25">
        <v>72.55</v>
      </c>
      <c r="DB7" s="25">
        <v>78.650000000000006</v>
      </c>
      <c r="DC7" s="25">
        <v>77.73</v>
      </c>
      <c r="DD7" s="25">
        <v>78.09</v>
      </c>
      <c r="DE7" s="25">
        <v>78.010000000000005</v>
      </c>
      <c r="DF7" s="25">
        <v>77.599999999999994</v>
      </c>
      <c r="DG7" s="25">
        <v>90.12</v>
      </c>
      <c r="DH7" s="25">
        <v>49.81</v>
      </c>
      <c r="DI7" s="25">
        <v>51.47</v>
      </c>
      <c r="DJ7" s="25">
        <v>53.45</v>
      </c>
      <c r="DK7" s="25">
        <v>55.88</v>
      </c>
      <c r="DL7" s="25">
        <v>58.02</v>
      </c>
      <c r="DM7" s="25">
        <v>45.14</v>
      </c>
      <c r="DN7" s="25">
        <v>45.85</v>
      </c>
      <c r="DO7" s="25">
        <v>47.31</v>
      </c>
      <c r="DP7" s="25">
        <v>47.5</v>
      </c>
      <c r="DQ7" s="25">
        <v>48.41</v>
      </c>
      <c r="DR7" s="25">
        <v>50.88</v>
      </c>
      <c r="DS7" s="25">
        <v>0.73</v>
      </c>
      <c r="DT7" s="25">
        <v>5.91</v>
      </c>
      <c r="DU7" s="25">
        <v>7.34</v>
      </c>
      <c r="DV7" s="25">
        <v>1.1599999999999999</v>
      </c>
      <c r="DW7" s="25">
        <v>5.58</v>
      </c>
      <c r="DX7" s="25">
        <v>13.58</v>
      </c>
      <c r="DY7" s="25">
        <v>14.13</v>
      </c>
      <c r="DZ7" s="25">
        <v>16.77</v>
      </c>
      <c r="EA7" s="25">
        <v>17.399999999999999</v>
      </c>
      <c r="EB7" s="25">
        <v>18.64</v>
      </c>
      <c r="EC7" s="25">
        <v>22.3</v>
      </c>
      <c r="ED7" s="25">
        <v>0.53</v>
      </c>
      <c r="EE7" s="25">
        <v>0.76</v>
      </c>
      <c r="EF7" s="25">
        <v>0.53</v>
      </c>
      <c r="EG7" s="25">
        <v>0.35</v>
      </c>
      <c r="EH7" s="25">
        <v>0.1</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2023-01-17T06:35:13Z</cp:lastPrinted>
  <dcterms:created xsi:type="dcterms:W3CDTF">2022-12-01T00:53:49Z</dcterms:created>
  <dcterms:modified xsi:type="dcterms:W3CDTF">2023-01-20T01:55:35Z</dcterms:modified>
  <cp:category/>
</cp:coreProperties>
</file>