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1_水道事業（簡水含む）\"/>
    </mc:Choice>
  </mc:AlternateContent>
  <workbookProtection workbookAlgorithmName="SHA-512" workbookHashValue="5WC/lTkurfuuAog7J8+B1AD1Heo96Or90tXZcud69peoPVgRYgCxvjnCehD3bZanf5XPjjk7PmYkZKQtXqjkAA==" workbookSaltValue="7jg+fZyOannvWQw2OZEaFA==" workbookSpinCount="100000" lockStructure="1"/>
  <bookViews>
    <workbookView xWindow="8670" yWindow="525" windowWidth="18105" windowHeight="1536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<sst xmlns="http://schemas.openxmlformats.org/spreadsheetml/2006/main" count="233" uniqueCount="115">
  <si>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</si>
  <si>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</si>
  <si>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</si>
  <si>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</si>
  <si>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</si>
  <si>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</si>
  <si>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</si>
  <si>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</si>
  <si>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</si>
  <si>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</si>
  <si>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</si>
  <si>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</si>
  <si>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</si>
  <si>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</si>
  <si>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</si>
  <si>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</si>
  <si>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</si>
  <si>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</si>
  <si>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</si>
  <si>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</si>
  <si>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</si>
  <si>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</si>
  <si>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</si>
  <si>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</si>
  <si>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</si>
  <si>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</si>
  <si>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</si>
  <si>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</si>
  <si>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</si>
  <si>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</si>
  <si>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</si>
  <si>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</si>
  <si>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</si>
  <si>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</si>
  <si>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</si>
  <si>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</si>
  <si>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</si>
  <si>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</si>
  <si>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</si>
  <si>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</si>
  <si>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</si>
  <si>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</si>
  <si>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</si>
  <si>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</si>
  <si>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</si>
  <si>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</si>
  <si>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</si>
  <si>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</si>
  <si>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</si>
  <si>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</si>
  <si>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</si>
  <si>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</si>
  <si>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</si>
  <si>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</si>
  <si>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</si>
  <si>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</si>
  <si>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</si>
  <si>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</si>
  <si>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</si>
  <si>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</si>
  <si>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</si>
  <si>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</si>
  <si>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</si>
  <si>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</si>
  <si>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</si>
  <si>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</si>
  <si>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</si>
  <si>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</si>
  <si>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</si>
  <si>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</si>
  <si>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</si>
  <si>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</si>
  <si>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</si>
  <si>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</si>
  <si>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</si>
  <si>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</si>
  <si>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</si>
  <si>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</si>
  <si>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</si>
  <si>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</si>
  <si>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</si>
  <si>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</si>
  <si>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</si>
  <si>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</si>
  <si>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</si>
  <si>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</si>
  <si>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</si>
  <si>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</si>
  <si>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</si>
  <si>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</si>
  <si>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</si>
  <si>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</si>
  <si>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</si>
  <si>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</si>
  <si>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戸沢村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</si>
  <si>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</si>
  <si>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</si>
  <si>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</si>
  <si>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</si>
  <si>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</si>
  <si>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</si>
  <si>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</si>
  <si>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</si>
  <si>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</si>
  <si>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</si>
  <si>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</si>
  <si>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</si>
  <si>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</si>
  <si>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</si>
  <si>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</si>
  <si>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</si>
  <si>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</si>
  <si>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については、平成26年度で老朽管更新は終了しており、今後は2050年頃に水道管更新のピークを迎えると思われるが、短期間に更新費用が大きくならないよう耐用年数、給水人口の推移を考慮しながら計画的に実施していく。
　取水・浄水施設に関しては、昭和47年より稼動している草薙浄水場の老朽化が著しいことから、更新事業を令和6～8年度までの3ヶ年で計画している。</t>
    <rPh sb="155" eb="157">
      <t>ジギョウ</t>
    </rPh>
    <rPh sb="158" eb="160">
      <t>レイワ</t>
    </rPh>
    <rPh sb="163" eb="164">
      <t>ネン</t>
    </rPh>
    <rPh sb="164" eb="165">
      <t>ド</t>
    </rPh>
    <rPh sb="170" eb="171">
      <t>ネン</t>
    </rPh>
    <rPh sb="172" eb="174">
      <t>ケイカク</t>
    </rPh>
    <phoneticPr fontId="4"/>
  </si>
  <si>
    <t>　収益的収支比率を改善するため、計画的な改良工事、委託業務の見直しなどを行い維持管理費の削減に努める。料金収入に関して、現年度分の収納率は99％と高いが、依然として滞納者は存在するため、社会情勢を考慮し福祉担当課等と連携しながら、定期的に訪問し納付を促すなど収納率の向上に努めたい。</t>
    <phoneticPr fontId="4"/>
  </si>
  <si>
    <t>　収益的収支比率が昨年度より低くなった要因としては、総収益は昨年度並みであったのに対し、経年劣化等による維持管理費用の増加が要因である。
　老朽管の更新が終了してからは、配水管からの漏水は殆どなくなっているが、配水管から量水器までの老朽化した給水管での漏水が増加しており、給水原価の増加の要因となっている。
　定期的な漏水調査・修繕を行い不明水量の減少に努めていく。</t>
    <rPh sb="14" eb="15">
      <t>ヒク</t>
    </rPh>
    <rPh sb="26" eb="29">
      <t>ソウシュウエキ</t>
    </rPh>
    <rPh sb="30" eb="33">
      <t>サクネンド</t>
    </rPh>
    <rPh sb="33" eb="34">
      <t>ナ</t>
    </rPh>
    <rPh sb="41" eb="42">
      <t>タイ</t>
    </rPh>
    <rPh sb="44" eb="46">
      <t>ケイネン</t>
    </rPh>
    <rPh sb="46" eb="48">
      <t>レッカ</t>
    </rPh>
    <rPh sb="48" eb="49">
      <t>ナド</t>
    </rPh>
    <rPh sb="52" eb="54">
      <t>イジ</t>
    </rPh>
    <rPh sb="54" eb="56">
      <t>カンリ</t>
    </rPh>
    <rPh sb="56" eb="58">
      <t>ヒヨウ</t>
    </rPh>
    <rPh sb="59" eb="61">
      <t>ゾウカ</t>
    </rPh>
    <rPh sb="62" eb="64">
      <t>ヨウイン</t>
    </rPh>
    <rPh sb="94" eb="95">
      <t>ホトン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</si>
</sst>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0.14000000000000001</c:v>
                </c:pt>
                <c:pt idx="2">
                  <c:v>0.32</c:v>
                </c:pt>
                <c:pt idx="3">
                  <c:v>0.16</c:v>
                </c:pt>
                <c:pt idx="4">
                  <c:v>0.16</c:v>
                </c:pt>
              </c:numCache>
            </c:numRef>
          </c:val>
          <c:extLst xmlns:c16r2="http://schemas.microsoft.com/office/drawing/2015/06/chart">
            <c:ext xmlns:c16="http://schemas.microsoft.com/office/drawing/2014/chart" uri="{C3380CC4-5D6E-409C-BE32-E72D297353CC}">
              <c16:uniqueId val="{00000000-34C7-4187-AB23-8B0796929989}"/>
            </c:ext>
          </c:extLst>
        </c:ser>
        <c:dLbls>
          <c:showLegendKey val="0"/>
          <c:showVal val="0"/>
          <c:showCatName val="0"/>
          <c:showSerName val="0"/>
          <c:showPercent val="0"/>
          <c:showBubbleSize val="0"/>
        </c:dLbls>
        <c:gapWidth val="150"/>
        <c:axId val="397345512"/>
        <c:axId val="39734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xmlns:c16r2="http://schemas.microsoft.com/office/drawing/2015/06/chart">
            <c:ext xmlns:c16="http://schemas.microsoft.com/office/drawing/2014/chart" uri="{C3380CC4-5D6E-409C-BE32-E72D297353CC}">
              <c16:uniqueId val="{00000001-34C7-4187-AB23-8B0796929989}"/>
            </c:ext>
          </c:extLst>
        </c:ser>
        <c:dLbls>
          <c:showLegendKey val="0"/>
          <c:showVal val="0"/>
          <c:showCatName val="0"/>
          <c:showSerName val="0"/>
          <c:showPercent val="0"/>
          <c:showBubbleSize val="0"/>
        </c:dLbls>
        <c:marker val="1"/>
        <c:smooth val="0"/>
        <c:axId val="397345512"/>
        <c:axId val="397348256"/>
      </c:lineChart>
      <c:dateAx>
        <c:axId val="397345512"/>
        <c:scaling>
          <c:orientation val="minMax"/>
        </c:scaling>
        <c:delete val="1"/>
        <c:axPos val="b"/>
        <c:numFmt formatCode="&quot;H&quot;yy" sourceLinked="1"/>
        <c:majorTickMark val="none"/>
        <c:minorTickMark val="none"/>
        <c:tickLblPos val="none"/>
        <c:crossAx val="397348256"/>
        <c:crosses val="autoZero"/>
        <c:auto val="1"/>
        <c:lblOffset val="100"/>
        <c:baseTimeUnit val="years"/>
      </c:dateAx>
      <c:valAx>
        <c:axId val="3973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34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59.17</c:v>
                </c:pt>
                <c:pt idx="1">
                  <c:v>57</c:v>
                </c:pt>
                <c:pt idx="2">
                  <c:v>56.89</c:v>
                </c:pt>
                <c:pt idx="3">
                  <c:v>57.02</c:v>
                </c:pt>
                <c:pt idx="4">
                  <c:v>57.04</c:v>
                </c:pt>
              </c:numCache>
            </c:numRef>
          </c:val>
          <c:extLst xmlns:c16r2="http://schemas.microsoft.com/office/drawing/2015/06/chart">
            <c:ext xmlns:c16="http://schemas.microsoft.com/office/drawing/2014/chart" uri="{C3380CC4-5D6E-409C-BE32-E72D297353CC}">
              <c16:uniqueId val="{00000000-AFEE-4A89-B336-EBCDED43CF9C}"/>
            </c:ext>
          </c:extLst>
        </c:ser>
        <c:dLbls>
          <c:showLegendKey val="0"/>
          <c:showVal val="0"/>
          <c:showCatName val="0"/>
          <c:showSerName val="0"/>
          <c:showPercent val="0"/>
          <c:showBubbleSize val="0"/>
        </c:dLbls>
        <c:gapWidth val="150"/>
        <c:axId val="404215528"/>
        <c:axId val="4042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xmlns:c16r2="http://schemas.microsoft.com/office/drawing/2015/06/chart">
            <c:ext xmlns:c16="http://schemas.microsoft.com/office/drawing/2014/chart" uri="{C3380CC4-5D6E-409C-BE32-E72D297353CC}">
              <c16:uniqueId val="{00000001-AFEE-4A89-B336-EBCDED43CF9C}"/>
            </c:ext>
          </c:extLst>
        </c:ser>
        <c:dLbls>
          <c:showLegendKey val="0"/>
          <c:showVal val="0"/>
          <c:showCatName val="0"/>
          <c:showSerName val="0"/>
          <c:showPercent val="0"/>
          <c:showBubbleSize val="0"/>
        </c:dLbls>
        <c:marker val="1"/>
        <c:smooth val="0"/>
        <c:axId val="404215528"/>
        <c:axId val="404215136"/>
      </c:lineChart>
      <c:dateAx>
        <c:axId val="404215528"/>
        <c:scaling>
          <c:orientation val="minMax"/>
        </c:scaling>
        <c:delete val="1"/>
        <c:axPos val="b"/>
        <c:numFmt formatCode="&quot;H&quot;yy" sourceLinked="1"/>
        <c:majorTickMark val="none"/>
        <c:minorTickMark val="none"/>
        <c:tickLblPos val="none"/>
        <c:crossAx val="404215136"/>
        <c:crosses val="autoZero"/>
        <c:auto val="1"/>
        <c:lblOffset val="100"/>
        <c:baseTimeUnit val="years"/>
      </c:dateAx>
      <c:valAx>
        <c:axId val="4042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1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71.5</c:v>
                </c:pt>
                <c:pt idx="1">
                  <c:v>74.709999999999994</c:v>
                </c:pt>
                <c:pt idx="2">
                  <c:v>73.290000000000006</c:v>
                </c:pt>
                <c:pt idx="3">
                  <c:v>71.17</c:v>
                </c:pt>
                <c:pt idx="4">
                  <c:v>69.19</c:v>
                </c:pt>
              </c:numCache>
            </c:numRef>
          </c:val>
          <c:extLst xmlns:c16r2="http://schemas.microsoft.com/office/drawing/2015/06/chart">
            <c:ext xmlns:c16="http://schemas.microsoft.com/office/drawing/2014/chart" uri="{C3380CC4-5D6E-409C-BE32-E72D297353CC}">
              <c16:uniqueId val="{00000000-E593-45A9-8F48-22FF8B7F47A7}"/>
            </c:ext>
          </c:extLst>
        </c:ser>
        <c:dLbls>
          <c:showLegendKey val="0"/>
          <c:showVal val="0"/>
          <c:showCatName val="0"/>
          <c:showSerName val="0"/>
          <c:showPercent val="0"/>
          <c:showBubbleSize val="0"/>
        </c:dLbls>
        <c:gapWidth val="150"/>
        <c:axId val="404173752"/>
        <c:axId val="40417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xmlns:c16r2="http://schemas.microsoft.com/office/drawing/2015/06/chart">
            <c:ext xmlns:c16="http://schemas.microsoft.com/office/drawing/2014/chart" uri="{C3380CC4-5D6E-409C-BE32-E72D297353CC}">
              <c16:uniqueId val="{00000001-E593-45A9-8F48-22FF8B7F47A7}"/>
            </c:ext>
          </c:extLst>
        </c:ser>
        <c:dLbls>
          <c:showLegendKey val="0"/>
          <c:showVal val="0"/>
          <c:showCatName val="0"/>
          <c:showSerName val="0"/>
          <c:showPercent val="0"/>
          <c:showBubbleSize val="0"/>
        </c:dLbls>
        <c:marker val="1"/>
        <c:smooth val="0"/>
        <c:axId val="404173752"/>
        <c:axId val="404172968"/>
      </c:lineChart>
      <c:dateAx>
        <c:axId val="404173752"/>
        <c:scaling>
          <c:orientation val="minMax"/>
        </c:scaling>
        <c:delete val="1"/>
        <c:axPos val="b"/>
        <c:numFmt formatCode="&quot;H&quot;yy" sourceLinked="1"/>
        <c:majorTickMark val="none"/>
        <c:minorTickMark val="none"/>
        <c:tickLblPos val="none"/>
        <c:crossAx val="404172968"/>
        <c:crosses val="autoZero"/>
        <c:auto val="1"/>
        <c:lblOffset val="100"/>
        <c:baseTimeUnit val="years"/>
      </c:dateAx>
      <c:valAx>
        <c:axId val="40417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69.040000000000006</c:v>
                </c:pt>
                <c:pt idx="1">
                  <c:v>66.17</c:v>
                </c:pt>
                <c:pt idx="2">
                  <c:v>74.64</c:v>
                </c:pt>
                <c:pt idx="3">
                  <c:v>79.930000000000007</c:v>
                </c:pt>
                <c:pt idx="4">
                  <c:v>73.37</c:v>
                </c:pt>
              </c:numCache>
            </c:numRef>
          </c:val>
          <c:extLst xmlns:c16r2="http://schemas.microsoft.com/office/drawing/2015/06/chart">
            <c:ext xmlns:c16="http://schemas.microsoft.com/office/drawing/2014/chart" uri="{C3380CC4-5D6E-409C-BE32-E72D297353CC}">
              <c16:uniqueId val="{00000000-7D5C-4903-BA33-67E2FC1C8B3A}"/>
            </c:ext>
          </c:extLst>
        </c:ser>
        <c:dLbls>
          <c:showLegendKey val="0"/>
          <c:showVal val="0"/>
          <c:showCatName val="0"/>
          <c:showSerName val="0"/>
          <c:showPercent val="0"/>
          <c:showBubbleSize val="0"/>
        </c:dLbls>
        <c:gapWidth val="150"/>
        <c:axId val="404171008"/>
        <c:axId val="40417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xmlns:c16r2="http://schemas.microsoft.com/office/drawing/2015/06/chart">
            <c:ext xmlns:c16="http://schemas.microsoft.com/office/drawing/2014/chart" uri="{C3380CC4-5D6E-409C-BE32-E72D297353CC}">
              <c16:uniqueId val="{00000001-7D5C-4903-BA33-67E2FC1C8B3A}"/>
            </c:ext>
          </c:extLst>
        </c:ser>
        <c:dLbls>
          <c:showLegendKey val="0"/>
          <c:showVal val="0"/>
          <c:showCatName val="0"/>
          <c:showSerName val="0"/>
          <c:showPercent val="0"/>
          <c:showBubbleSize val="0"/>
        </c:dLbls>
        <c:marker val="1"/>
        <c:smooth val="0"/>
        <c:axId val="404171008"/>
        <c:axId val="404174536"/>
      </c:lineChart>
      <c:dateAx>
        <c:axId val="404171008"/>
        <c:scaling>
          <c:orientation val="minMax"/>
        </c:scaling>
        <c:delete val="1"/>
        <c:axPos val="b"/>
        <c:numFmt formatCode="&quot;H&quot;yy" sourceLinked="1"/>
        <c:majorTickMark val="none"/>
        <c:minorTickMark val="none"/>
        <c:tickLblPos val="none"/>
        <c:crossAx val="404174536"/>
        <c:crosses val="autoZero"/>
        <c:auto val="1"/>
        <c:lblOffset val="100"/>
        <c:baseTimeUnit val="years"/>
      </c:dateAx>
      <c:valAx>
        <c:axId val="40417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0F-4D9B-89B5-587B09A0EC89}"/>
            </c:ext>
          </c:extLst>
        </c:ser>
        <c:dLbls>
          <c:showLegendKey val="0"/>
          <c:showVal val="0"/>
          <c:showCatName val="0"/>
          <c:showSerName val="0"/>
          <c:showPercent val="0"/>
          <c:showBubbleSize val="0"/>
        </c:dLbls>
        <c:gapWidth val="150"/>
        <c:axId val="404176888"/>
        <c:axId val="40417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0F-4D9B-89B5-587B09A0EC89}"/>
            </c:ext>
          </c:extLst>
        </c:ser>
        <c:dLbls>
          <c:showLegendKey val="0"/>
          <c:showVal val="0"/>
          <c:showCatName val="0"/>
          <c:showSerName val="0"/>
          <c:showPercent val="0"/>
          <c:showBubbleSize val="0"/>
        </c:dLbls>
        <c:marker val="1"/>
        <c:smooth val="0"/>
        <c:axId val="404176888"/>
        <c:axId val="404170616"/>
      </c:lineChart>
      <c:dateAx>
        <c:axId val="404176888"/>
        <c:scaling>
          <c:orientation val="minMax"/>
        </c:scaling>
        <c:delete val="1"/>
        <c:axPos val="b"/>
        <c:numFmt formatCode="&quot;H&quot;yy" sourceLinked="1"/>
        <c:majorTickMark val="none"/>
        <c:minorTickMark val="none"/>
        <c:tickLblPos val="none"/>
        <c:crossAx val="404170616"/>
        <c:crosses val="autoZero"/>
        <c:auto val="1"/>
        <c:lblOffset val="100"/>
        <c:baseTimeUnit val="years"/>
      </c:dateAx>
      <c:valAx>
        <c:axId val="40417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5E-4D88-B86A-1644EC2A8B39}"/>
            </c:ext>
          </c:extLst>
        </c:ser>
        <c:dLbls>
          <c:showLegendKey val="0"/>
          <c:showVal val="0"/>
          <c:showCatName val="0"/>
          <c:showSerName val="0"/>
          <c:showPercent val="0"/>
          <c:showBubbleSize val="0"/>
        </c:dLbls>
        <c:gapWidth val="150"/>
        <c:axId val="404174928"/>
        <c:axId val="40417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5E-4D88-B86A-1644EC2A8B39}"/>
            </c:ext>
          </c:extLst>
        </c:ser>
        <c:dLbls>
          <c:showLegendKey val="0"/>
          <c:showVal val="0"/>
          <c:showCatName val="0"/>
          <c:showSerName val="0"/>
          <c:showPercent val="0"/>
          <c:showBubbleSize val="0"/>
        </c:dLbls>
        <c:marker val="1"/>
        <c:smooth val="0"/>
        <c:axId val="404174928"/>
        <c:axId val="404172184"/>
      </c:lineChart>
      <c:dateAx>
        <c:axId val="404174928"/>
        <c:scaling>
          <c:orientation val="minMax"/>
        </c:scaling>
        <c:delete val="1"/>
        <c:axPos val="b"/>
        <c:numFmt formatCode="&quot;H&quot;yy" sourceLinked="1"/>
        <c:majorTickMark val="none"/>
        <c:minorTickMark val="none"/>
        <c:tickLblPos val="none"/>
        <c:crossAx val="404172184"/>
        <c:crosses val="autoZero"/>
        <c:auto val="1"/>
        <c:lblOffset val="100"/>
        <c:baseTimeUnit val="years"/>
      </c:dateAx>
      <c:valAx>
        <c:axId val="40417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88-4491-B039-09F898421514}"/>
            </c:ext>
          </c:extLst>
        </c:ser>
        <c:dLbls>
          <c:showLegendKey val="0"/>
          <c:showVal val="0"/>
          <c:showCatName val="0"/>
          <c:showSerName val="0"/>
          <c:showPercent val="0"/>
          <c:showBubbleSize val="0"/>
        </c:dLbls>
        <c:gapWidth val="150"/>
        <c:axId val="404170224"/>
        <c:axId val="40417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88-4491-B039-09F898421514}"/>
            </c:ext>
          </c:extLst>
        </c:ser>
        <c:dLbls>
          <c:showLegendKey val="0"/>
          <c:showVal val="0"/>
          <c:showCatName val="0"/>
          <c:showSerName val="0"/>
          <c:showPercent val="0"/>
          <c:showBubbleSize val="0"/>
        </c:dLbls>
        <c:marker val="1"/>
        <c:smooth val="0"/>
        <c:axId val="404170224"/>
        <c:axId val="404176104"/>
      </c:lineChart>
      <c:dateAx>
        <c:axId val="404170224"/>
        <c:scaling>
          <c:orientation val="minMax"/>
        </c:scaling>
        <c:delete val="1"/>
        <c:axPos val="b"/>
        <c:numFmt formatCode="&quot;H&quot;yy" sourceLinked="1"/>
        <c:majorTickMark val="none"/>
        <c:minorTickMark val="none"/>
        <c:tickLblPos val="none"/>
        <c:crossAx val="404176104"/>
        <c:crosses val="autoZero"/>
        <c:auto val="1"/>
        <c:lblOffset val="100"/>
        <c:baseTimeUnit val="years"/>
      </c:dateAx>
      <c:valAx>
        <c:axId val="40417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17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17-4276-A5A2-E2751898D9DF}"/>
            </c:ext>
          </c:extLst>
        </c:ser>
        <c:dLbls>
          <c:showLegendKey val="0"/>
          <c:showVal val="0"/>
          <c:showCatName val="0"/>
          <c:showSerName val="0"/>
          <c:showPercent val="0"/>
          <c:showBubbleSize val="0"/>
        </c:dLbls>
        <c:gapWidth val="150"/>
        <c:axId val="404212000"/>
        <c:axId val="40421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17-4276-A5A2-E2751898D9DF}"/>
            </c:ext>
          </c:extLst>
        </c:ser>
        <c:dLbls>
          <c:showLegendKey val="0"/>
          <c:showVal val="0"/>
          <c:showCatName val="0"/>
          <c:showSerName val="0"/>
          <c:showPercent val="0"/>
          <c:showBubbleSize val="0"/>
        </c:dLbls>
        <c:marker val="1"/>
        <c:smooth val="0"/>
        <c:axId val="404212000"/>
        <c:axId val="404212392"/>
      </c:lineChart>
      <c:dateAx>
        <c:axId val="404212000"/>
        <c:scaling>
          <c:orientation val="minMax"/>
        </c:scaling>
        <c:delete val="1"/>
        <c:axPos val="b"/>
        <c:numFmt formatCode="&quot;H&quot;yy" sourceLinked="1"/>
        <c:majorTickMark val="none"/>
        <c:minorTickMark val="none"/>
        <c:tickLblPos val="none"/>
        <c:crossAx val="404212392"/>
        <c:crosses val="autoZero"/>
        <c:auto val="1"/>
        <c:lblOffset val="100"/>
        <c:baseTimeUnit val="years"/>
      </c:dateAx>
      <c:valAx>
        <c:axId val="40421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1080.53</c:v>
                </c:pt>
                <c:pt idx="1">
                  <c:v>995.83</c:v>
                </c:pt>
                <c:pt idx="2">
                  <c:v>926.35</c:v>
                </c:pt>
                <c:pt idx="3">
                  <c:v>830.86</c:v>
                </c:pt>
                <c:pt idx="4">
                  <c:v>771.85</c:v>
                </c:pt>
              </c:numCache>
            </c:numRef>
          </c:val>
          <c:extLst xmlns:c16r2="http://schemas.microsoft.com/office/drawing/2015/06/chart">
            <c:ext xmlns:c16="http://schemas.microsoft.com/office/drawing/2014/chart" uri="{C3380CC4-5D6E-409C-BE32-E72D297353CC}">
              <c16:uniqueId val="{00000000-C5F2-45BC-8E6A-CB9272AA9D4C}"/>
            </c:ext>
          </c:extLst>
        </c:ser>
        <c:dLbls>
          <c:showLegendKey val="0"/>
          <c:showVal val="0"/>
          <c:showCatName val="0"/>
          <c:showSerName val="0"/>
          <c:showPercent val="0"/>
          <c:showBubbleSize val="0"/>
        </c:dLbls>
        <c:gapWidth val="150"/>
        <c:axId val="404217096"/>
        <c:axId val="40421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xmlns:c16r2="http://schemas.microsoft.com/office/drawing/2015/06/chart">
            <c:ext xmlns:c16="http://schemas.microsoft.com/office/drawing/2014/chart" uri="{C3380CC4-5D6E-409C-BE32-E72D297353CC}">
              <c16:uniqueId val="{00000001-C5F2-45BC-8E6A-CB9272AA9D4C}"/>
            </c:ext>
          </c:extLst>
        </c:ser>
        <c:dLbls>
          <c:showLegendKey val="0"/>
          <c:showVal val="0"/>
          <c:showCatName val="0"/>
          <c:showSerName val="0"/>
          <c:showPercent val="0"/>
          <c:showBubbleSize val="0"/>
        </c:dLbls>
        <c:marker val="1"/>
        <c:smooth val="0"/>
        <c:axId val="404217096"/>
        <c:axId val="404218664"/>
      </c:lineChart>
      <c:dateAx>
        <c:axId val="404217096"/>
        <c:scaling>
          <c:orientation val="minMax"/>
        </c:scaling>
        <c:delete val="1"/>
        <c:axPos val="b"/>
        <c:numFmt formatCode="&quot;H&quot;yy" sourceLinked="1"/>
        <c:majorTickMark val="none"/>
        <c:minorTickMark val="none"/>
        <c:tickLblPos val="none"/>
        <c:crossAx val="404218664"/>
        <c:crosses val="autoZero"/>
        <c:auto val="1"/>
        <c:lblOffset val="100"/>
        <c:baseTimeUnit val="years"/>
      </c:dateAx>
      <c:valAx>
        <c:axId val="40421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1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53.11</c:v>
                </c:pt>
                <c:pt idx="1">
                  <c:v>51.19</c:v>
                </c:pt>
                <c:pt idx="2">
                  <c:v>57.5</c:v>
                </c:pt>
                <c:pt idx="3">
                  <c:v>64.23</c:v>
                </c:pt>
                <c:pt idx="4">
                  <c:v>57.89</c:v>
                </c:pt>
              </c:numCache>
            </c:numRef>
          </c:val>
          <c:extLst xmlns:c16r2="http://schemas.microsoft.com/office/drawing/2015/06/chart">
            <c:ext xmlns:c16="http://schemas.microsoft.com/office/drawing/2014/chart" uri="{C3380CC4-5D6E-409C-BE32-E72D297353CC}">
              <c16:uniqueId val="{00000000-C3B2-41AB-B2C6-49410DD40ECC}"/>
            </c:ext>
          </c:extLst>
        </c:ser>
        <c:dLbls>
          <c:showLegendKey val="0"/>
          <c:showVal val="0"/>
          <c:showCatName val="0"/>
          <c:showSerName val="0"/>
          <c:showPercent val="0"/>
          <c:showBubbleSize val="0"/>
        </c:dLbls>
        <c:gapWidth val="150"/>
        <c:axId val="404214352"/>
        <c:axId val="40421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xmlns:c16r2="http://schemas.microsoft.com/office/drawing/2015/06/chart">
            <c:ext xmlns:c16="http://schemas.microsoft.com/office/drawing/2014/chart" uri="{C3380CC4-5D6E-409C-BE32-E72D297353CC}">
              <c16:uniqueId val="{00000001-C3B2-41AB-B2C6-49410DD40ECC}"/>
            </c:ext>
          </c:extLst>
        </c:ser>
        <c:dLbls>
          <c:showLegendKey val="0"/>
          <c:showVal val="0"/>
          <c:showCatName val="0"/>
          <c:showSerName val="0"/>
          <c:showPercent val="0"/>
          <c:showBubbleSize val="0"/>
        </c:dLbls>
        <c:marker val="1"/>
        <c:smooth val="0"/>
        <c:axId val="404214352"/>
        <c:axId val="404218272"/>
      </c:lineChart>
      <c:dateAx>
        <c:axId val="404214352"/>
        <c:scaling>
          <c:orientation val="minMax"/>
        </c:scaling>
        <c:delete val="1"/>
        <c:axPos val="b"/>
        <c:numFmt formatCode="&quot;H&quot;yy" sourceLinked="1"/>
        <c:majorTickMark val="none"/>
        <c:minorTickMark val="none"/>
        <c:tickLblPos val="none"/>
        <c:crossAx val="404218272"/>
        <c:crosses val="autoZero"/>
        <c:auto val="1"/>
        <c:lblOffset val="100"/>
        <c:baseTimeUnit val="years"/>
      </c:dateAx>
      <c:valAx>
        <c:axId val="4042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1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533.78</c:v>
                </c:pt>
                <c:pt idx="1">
                  <c:v>545.39</c:v>
                </c:pt>
                <c:pt idx="2">
                  <c:v>497.74</c:v>
                </c:pt>
                <c:pt idx="3">
                  <c:v>464.15</c:v>
                </c:pt>
                <c:pt idx="4">
                  <c:v>519</c:v>
                </c:pt>
              </c:numCache>
            </c:numRef>
          </c:val>
          <c:extLst xmlns:c16r2="http://schemas.microsoft.com/office/drawing/2015/06/chart">
            <c:ext xmlns:c16="http://schemas.microsoft.com/office/drawing/2014/chart" uri="{C3380CC4-5D6E-409C-BE32-E72D297353CC}">
              <c16:uniqueId val="{00000000-113C-40DE-AA8B-8C804C3547C8}"/>
            </c:ext>
          </c:extLst>
        </c:ser>
        <c:dLbls>
          <c:showLegendKey val="0"/>
          <c:showVal val="0"/>
          <c:showCatName val="0"/>
          <c:showSerName val="0"/>
          <c:showPercent val="0"/>
          <c:showBubbleSize val="0"/>
        </c:dLbls>
        <c:gapWidth val="150"/>
        <c:axId val="404211216"/>
        <c:axId val="4042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xmlns:c16r2="http://schemas.microsoft.com/office/drawing/2015/06/chart">
            <c:ext xmlns:c16="http://schemas.microsoft.com/office/drawing/2014/chart" uri="{C3380CC4-5D6E-409C-BE32-E72D297353CC}">
              <c16:uniqueId val="{00000001-113C-40DE-AA8B-8C804C3547C8}"/>
            </c:ext>
          </c:extLst>
        </c:ser>
        <c:dLbls>
          <c:showLegendKey val="0"/>
          <c:showVal val="0"/>
          <c:showCatName val="0"/>
          <c:showSerName val="0"/>
          <c:showPercent val="0"/>
          <c:showBubbleSize val="0"/>
        </c:dLbls>
        <c:marker val="1"/>
        <c:smooth val="0"/>
        <c:axId val="404211216"/>
        <c:axId val="404216704"/>
      </c:lineChart>
      <c:dateAx>
        <c:axId val="404211216"/>
        <c:scaling>
          <c:orientation val="minMax"/>
        </c:scaling>
        <c:delete val="1"/>
        <c:axPos val="b"/>
        <c:numFmt formatCode="&quot;H&quot;yy" sourceLinked="1"/>
        <c:majorTickMark val="none"/>
        <c:minorTickMark val="none"/>
        <c:tickLblPos val="none"/>
        <c:crossAx val="404216704"/>
        <c:crosses val="autoZero"/>
        <c:auto val="1"/>
        <c:lblOffset val="100"/>
        <c:baseTimeUnit val="years"/>
      </c:dateAx>
      <c:valAx>
        <c:axId val="4042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1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戸沢村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4186</v>
      </c>
      <c r="AM8" s="37"/>
      <c r="AN8" s="37"/>
      <c r="AO8" s="37"/>
      <c r="AP8" s="37"/>
      <c r="AQ8" s="37"/>
      <c r="AR8" s="37"/>
      <c r="AS8" s="37"/>
      <c r="AT8" s="38">
        <f>データ!$S$6</f>
        <v>261.31</v>
      </c>
      <c r="AU8" s="38"/>
      <c r="AV8" s="38"/>
      <c r="AW8" s="38"/>
      <c r="AX8" s="38"/>
      <c r="AY8" s="38"/>
      <c r="AZ8" s="38"/>
      <c r="BA8" s="38"/>
      <c r="BB8" s="38">
        <f>データ!$T$6</f>
        <v>16.02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98.74</v>
      </c>
      <c r="Q10" s="38"/>
      <c r="R10" s="38"/>
      <c r="S10" s="38"/>
      <c r="T10" s="38"/>
      <c r="U10" s="38"/>
      <c r="V10" s="38"/>
      <c r="W10" s="37">
        <f>データ!$Q$6</f>
        <v>5170</v>
      </c>
      <c r="X10" s="37"/>
      <c r="Y10" s="37"/>
      <c r="Z10" s="37"/>
      <c r="AA10" s="37"/>
      <c r="AB10" s="37"/>
      <c r="AC10" s="37"/>
      <c r="AD10" s="2"/>
      <c r="AE10" s="2"/>
      <c r="AF10" s="2"/>
      <c r="AG10" s="2"/>
      <c r="AH10" s="2"/>
      <c r="AI10" s="2"/>
      <c r="AJ10" s="2"/>
      <c r="AK10" s="2"/>
      <c r="AL10" s="37">
        <f>データ!$U$6</f>
        <v>4086</v>
      </c>
      <c r="AM10" s="37"/>
      <c r="AN10" s="37"/>
      <c r="AO10" s="37"/>
      <c r="AP10" s="37"/>
      <c r="AQ10" s="37"/>
      <c r="AR10" s="37"/>
      <c r="AS10" s="37"/>
      <c r="AT10" s="38">
        <f>データ!$V$6</f>
        <v>169.02</v>
      </c>
      <c r="AU10" s="38"/>
      <c r="AV10" s="38"/>
      <c r="AW10" s="38"/>
      <c r="AX10" s="38"/>
      <c r="AY10" s="38"/>
      <c r="AZ10" s="38"/>
      <c r="BA10" s="38"/>
      <c r="BB10" s="38">
        <f>データ!$W$6</f>
        <v>24.17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112</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113</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qYdf8S5eksgb/Yl+mP10HFyh41sJraJj2avf9PP91BjzmxuRh5/vJSWp8aEWMQazLqRuuDA6z6mL4yugDii/5w==" saltValue="KNAHot3/l9B/dXhYS1sh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63673</v>
      </c>
      <c r="D6" s="20">
        <f t="shared" si="3"/>
        <v>47</v>
      </c>
      <c r="E6" s="20">
        <f t="shared" si="3"/>
        <v>1</v>
      </c>
      <c r="F6" s="20">
        <f t="shared" si="3"/>
        <v>0</v>
      </c>
      <c r="G6" s="20">
        <f t="shared" si="3"/>
        <v>0</v>
      </c>
      <c r="H6" s="20" t="str">
        <f t="shared" si="3"/>
        <v>山形県　戸沢村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98.74</v>
      </c>
      <c r="Q6" s="21">
        <f t="shared" si="3"/>
        <v>5170</v>
      </c>
      <c r="R6" s="21">
        <f t="shared" si="3"/>
        <v>4186</v>
      </c>
      <c r="S6" s="21">
        <f t="shared" si="3"/>
        <v>261.31</v>
      </c>
      <c r="T6" s="21">
        <f t="shared" si="3"/>
        <v>16.02</v>
      </c>
      <c r="U6" s="21">
        <f t="shared" si="3"/>
        <v>4086</v>
      </c>
      <c r="V6" s="21">
        <f t="shared" si="3"/>
        <v>169.02</v>
      </c>
      <c r="W6" s="21">
        <f t="shared" si="3"/>
        <v>24.17</v>
      </c>
      <c r="X6" s="22">
        <f>IF(X7="",NA(),X7)</f>
        <v>69.040000000000006</v>
      </c>
      <c r="Y6" s="22">
        <f t="shared" ref="Y6:AG6" si="4">IF(Y7="",NA(),Y7)</f>
        <v>66.17</v>
      </c>
      <c r="Z6" s="22">
        <f t="shared" si="4"/>
        <v>74.64</v>
      </c>
      <c r="AA6" s="22">
        <f t="shared" si="4"/>
        <v>79.930000000000007</v>
      </c>
      <c r="AB6" s="22">
        <f t="shared" si="4"/>
        <v>73.37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1080.53</v>
      </c>
      <c r="BF6" s="22">
        <f t="shared" ref="BF6:BN6" si="7">IF(BF7="",NA(),BF7)</f>
        <v>995.83</v>
      </c>
      <c r="BG6" s="22">
        <f t="shared" si="7"/>
        <v>926.35</v>
      </c>
      <c r="BH6" s="22">
        <f t="shared" si="7"/>
        <v>830.86</v>
      </c>
      <c r="BI6" s="22">
        <f t="shared" si="7"/>
        <v>771.85</v>
      </c>
      <c r="BJ6" s="22">
        <f t="shared" si="7"/>
        <v>1061.58</v>
      </c>
      <c r="BK6" s="22">
        <f t="shared" si="7"/>
        <v>1007.7</v>
      </c>
      <c r="BL6" s="22">
        <f t="shared" si="7"/>
        <v>1018.52</v>
      </c>
      <c r="BM6" s="22">
        <f t="shared" si="7"/>
        <v>949.61</v>
      </c>
      <c r="BN6" s="22">
        <f t="shared" si="7"/>
        <v>918.84</v>
      </c>
      <c r="BO6" s="21" t="str">
        <f>IF(BO7="","",IF(BO7="-","【-】","【"&amp;SUBSTITUTE(TEXT(BO7,"#,##0.00"),"-","△")&amp;"】"))</f>
        <v>【940.88】</v>
      </c>
      <c r="BP6" s="22">
        <f>IF(BP7="",NA(),BP7)</f>
        <v>53.11</v>
      </c>
      <c r="BQ6" s="22">
        <f t="shared" ref="BQ6:BY6" si="8">IF(BQ7="",NA(),BQ7)</f>
        <v>51.19</v>
      </c>
      <c r="BR6" s="22">
        <f t="shared" si="8"/>
        <v>57.5</v>
      </c>
      <c r="BS6" s="22">
        <f t="shared" si="8"/>
        <v>64.23</v>
      </c>
      <c r="BT6" s="22">
        <f t="shared" si="8"/>
        <v>57.89</v>
      </c>
      <c r="BU6" s="22">
        <f t="shared" si="8"/>
        <v>58.52</v>
      </c>
      <c r="BV6" s="22">
        <f t="shared" si="8"/>
        <v>59.22</v>
      </c>
      <c r="BW6" s="22">
        <f t="shared" si="8"/>
        <v>58.79</v>
      </c>
      <c r="BX6" s="22">
        <f t="shared" si="8"/>
        <v>58.41</v>
      </c>
      <c r="BY6" s="22">
        <f t="shared" si="8"/>
        <v>58.27</v>
      </c>
      <c r="BZ6" s="21" t="str">
        <f>IF(BZ7="","",IF(BZ7="-","【-】","【"&amp;SUBSTITUTE(TEXT(BZ7,"#,##0.00"),"-","△")&amp;"】"))</f>
        <v>【54.59】</v>
      </c>
      <c r="CA6" s="22">
        <f>IF(CA7="",NA(),CA7)</f>
        <v>533.78</v>
      </c>
      <c r="CB6" s="22">
        <f t="shared" ref="CB6:CJ6" si="9">IF(CB7="",NA(),CB7)</f>
        <v>545.39</v>
      </c>
      <c r="CC6" s="22">
        <f t="shared" si="9"/>
        <v>497.74</v>
      </c>
      <c r="CD6" s="22">
        <f t="shared" si="9"/>
        <v>464.15</v>
      </c>
      <c r="CE6" s="22">
        <f t="shared" si="9"/>
        <v>519</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59.17</v>
      </c>
      <c r="CM6" s="22">
        <f t="shared" ref="CM6:CU6" si="10">IF(CM7="",NA(),CM7)</f>
        <v>57</v>
      </c>
      <c r="CN6" s="22">
        <f t="shared" si="10"/>
        <v>56.89</v>
      </c>
      <c r="CO6" s="22">
        <f t="shared" si="10"/>
        <v>57.02</v>
      </c>
      <c r="CP6" s="22">
        <f t="shared" si="10"/>
        <v>57.04</v>
      </c>
      <c r="CQ6" s="22">
        <f t="shared" si="10"/>
        <v>57.3</v>
      </c>
      <c r="CR6" s="22">
        <f t="shared" si="10"/>
        <v>56.76</v>
      </c>
      <c r="CS6" s="22">
        <f t="shared" si="10"/>
        <v>56.04</v>
      </c>
      <c r="CT6" s="22">
        <f t="shared" si="10"/>
        <v>58.52</v>
      </c>
      <c r="CU6" s="22">
        <f t="shared" si="10"/>
        <v>58.88</v>
      </c>
      <c r="CV6" s="21" t="str">
        <f>IF(CV7="","",IF(CV7="-","【-】","【"&amp;SUBSTITUTE(TEXT(CV7,"#,##0.00"),"-","△")&amp;"】"))</f>
        <v>【56.42】</v>
      </c>
      <c r="CW6" s="22">
        <f>IF(CW7="",NA(),CW7)</f>
        <v>71.5</v>
      </c>
      <c r="CX6" s="22">
        <f t="shared" ref="CX6:DF6" si="11">IF(CX7="",NA(),CX7)</f>
        <v>74.709999999999994</v>
      </c>
      <c r="CY6" s="22">
        <f t="shared" si="11"/>
        <v>73.290000000000006</v>
      </c>
      <c r="CZ6" s="22">
        <f t="shared" si="11"/>
        <v>71.17</v>
      </c>
      <c r="DA6" s="22">
        <f t="shared" si="11"/>
        <v>69.19</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0.14000000000000001</v>
      </c>
      <c r="EF6" s="22">
        <f t="shared" si="14"/>
        <v>0.32</v>
      </c>
      <c r="EG6" s="22">
        <f t="shared" si="14"/>
        <v>0.16</v>
      </c>
      <c r="EH6" s="22">
        <f t="shared" si="14"/>
        <v>0.16</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63673</v>
      </c>
      <c r="D7" s="24">
        <v>47</v>
      </c>
      <c r="E7" s="24">
        <v>1</v>
      </c>
      <c r="F7" s="24">
        <v>0</v>
      </c>
      <c r="G7" s="24">
        <v>0</v>
      </c>
      <c r="H7" s="24" t="s">
        <v>94</v>
      </c>
      <c r="I7" s="24" t="s">
        <v>95</v>
      </c>
      <c r="J7" s="24" t="s">
        <v>96</v>
      </c>
      <c r="K7" s="24" t="s">
        <v>97</v>
      </c>
      <c r="L7" s="24" t="s">
        <v>98</v>
      </c>
      <c r="M7" s="24" t="s">
        <v>99</v>
      </c>
      <c r="N7" s="25" t="s">
        <v>100</v>
      </c>
      <c r="O7" s="25" t="s">
        <v>101</v>
      </c>
      <c r="P7" s="25">
        <v>98.74</v>
      </c>
      <c r="Q7" s="25">
        <v>5170</v>
      </c>
      <c r="R7" s="25">
        <v>4186</v>
      </c>
      <c r="S7" s="25">
        <v>261.31</v>
      </c>
      <c r="T7" s="25">
        <v>16.02</v>
      </c>
      <c r="U7" s="25">
        <v>4086</v>
      </c>
      <c r="V7" s="25">
        <v>169.02</v>
      </c>
      <c r="W7" s="25">
        <v>24.17</v>
      </c>
      <c r="X7" s="25">
        <v>69.040000000000006</v>
      </c>
      <c r="Y7" s="25">
        <v>66.17</v>
      </c>
      <c r="Z7" s="25">
        <v>74.64</v>
      </c>
      <c r="AA7" s="25">
        <v>79.930000000000007</v>
      </c>
      <c r="AB7" s="25">
        <v>73.37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1080.53</v>
      </c>
      <c r="BF7" s="25">
        <v>995.83</v>
      </c>
      <c r="BG7" s="25">
        <v>926.35</v>
      </c>
      <c r="BH7" s="25">
        <v>830.86</v>
      </c>
      <c r="BI7" s="25">
        <v>771.85</v>
      </c>
      <c r="BJ7" s="25">
        <v>1061.58</v>
      </c>
      <c r="BK7" s="25">
        <v>1007.7</v>
      </c>
      <c r="BL7" s="25">
        <v>1018.52</v>
      </c>
      <c r="BM7" s="25">
        <v>949.61</v>
      </c>
      <c r="BN7" s="25">
        <v>918.84</v>
      </c>
      <c r="BO7" s="25">
        <v>940.88</v>
      </c>
      <c r="BP7" s="25">
        <v>53.11</v>
      </c>
      <c r="BQ7" s="25">
        <v>51.19</v>
      </c>
      <c r="BR7" s="25">
        <v>57.5</v>
      </c>
      <c r="BS7" s="25">
        <v>64.23</v>
      </c>
      <c r="BT7" s="25">
        <v>57.89</v>
      </c>
      <c r="BU7" s="25">
        <v>58.52</v>
      </c>
      <c r="BV7" s="25">
        <v>59.22</v>
      </c>
      <c r="BW7" s="25">
        <v>58.79</v>
      </c>
      <c r="BX7" s="25">
        <v>58.41</v>
      </c>
      <c r="BY7" s="25">
        <v>58.27</v>
      </c>
      <c r="BZ7" s="25">
        <v>54.59</v>
      </c>
      <c r="CA7" s="25">
        <v>533.78</v>
      </c>
      <c r="CB7" s="25">
        <v>545.39</v>
      </c>
      <c r="CC7" s="25">
        <v>497.74</v>
      </c>
      <c r="CD7" s="25">
        <v>464.15</v>
      </c>
      <c r="CE7" s="25">
        <v>519</v>
      </c>
      <c r="CF7" s="25">
        <v>296.3</v>
      </c>
      <c r="CG7" s="25">
        <v>292.89999999999998</v>
      </c>
      <c r="CH7" s="25">
        <v>298.25</v>
      </c>
      <c r="CI7" s="25">
        <v>303.27999999999997</v>
      </c>
      <c r="CJ7" s="25">
        <v>303.81</v>
      </c>
      <c r="CK7" s="25">
        <v>301.2</v>
      </c>
      <c r="CL7" s="25">
        <v>59.17</v>
      </c>
      <c r="CM7" s="25">
        <v>57</v>
      </c>
      <c r="CN7" s="25">
        <v>56.89</v>
      </c>
      <c r="CO7" s="25">
        <v>57.02</v>
      </c>
      <c r="CP7" s="25">
        <v>57.04</v>
      </c>
      <c r="CQ7" s="25">
        <v>57.3</v>
      </c>
      <c r="CR7" s="25">
        <v>56.76</v>
      </c>
      <c r="CS7" s="25">
        <v>56.04</v>
      </c>
      <c r="CT7" s="25">
        <v>58.52</v>
      </c>
      <c r="CU7" s="25">
        <v>58.88</v>
      </c>
      <c r="CV7" s="25">
        <v>56.42</v>
      </c>
      <c r="CW7" s="25">
        <v>71.5</v>
      </c>
      <c r="CX7" s="25">
        <v>74.709999999999994</v>
      </c>
      <c r="CY7" s="25">
        <v>73.290000000000006</v>
      </c>
      <c r="CZ7" s="25">
        <v>71.17</v>
      </c>
      <c r="DA7" s="25">
        <v>69.19</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0.14000000000000001</v>
      </c>
      <c r="EF7" s="25">
        <v>0.32</v>
      </c>
      <c r="EG7" s="25">
        <v>0.16</v>
      </c>
      <c r="EH7" s="25">
        <v>0.16</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2023-01-18T01:37:23Z</cp:lastPrinted>
  <dcterms:created xsi:type="dcterms:W3CDTF">2022-12-01T01:09:10Z</dcterms:created>
  <dcterms:modified xsi:type="dcterms:W3CDTF">2023-01-20T01:20:21Z</dcterms:modified>
  <cp:category/>
</cp:coreProperties>
</file>