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nas\各部署\上下水道課\②業務係\経営比較分析表(H27～）\R5.1通知等\"/>
    </mc:Choice>
  </mc:AlternateContent>
  <workbookProtection workbookAlgorithmName="SHA-512" workbookHashValue="tmg6nllGKKgOA1bybJBTolPfHeCs8pLrfJ9eP1oj+Fm8PcOieAEqdtqSnHwGvSsEvqt7HX07aG85e5oledu8eQ==" workbookSaltValue="AQTgo9oEOd27c/Gy0DPw4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<sst xmlns="http://schemas.openxmlformats.org/spreadsheetml/2006/main" count="228" uniqueCount="115">
  <si>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</si>
  <si>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</si>
  <si>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</si>
  <si>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</si>
  <si>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</si>
  <si>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</si>
  <si>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</si>
  <si>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</si>
  <si>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</si>
  <si>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</si>
  <si>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</si>
  <si>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</si>
  <si>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</si>
  <si>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</si>
  <si>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</si>
  <si>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</si>
  <si>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</si>
  <si>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</si>
  <si>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</si>
  <si>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</si>
  <si>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</si>
  <si>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</si>
  <si>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</si>
  <si>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</si>
  <si>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</si>
  <si>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</si>
  <si>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</si>
  <si>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</si>
  <si>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</si>
  <si>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</si>
  <si>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</si>
  <si>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</si>
  <si>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</si>
  <si>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</si>
  <si>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</si>
  <si>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</si>
  <si>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</si>
  <si>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</si>
  <si>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</si>
  <si>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</si>
  <si>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</si>
  <si>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</si>
  <si>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</si>
  <si>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</si>
  <si>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</si>
  <si>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</si>
  <si>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</si>
  <si>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</si>
  <si>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</si>
  <si>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</si>
  <si>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</si>
  <si>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</si>
  <si>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</si>
  <si>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</si>
  <si>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</si>
  <si>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</si>
  <si>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</si>
  <si>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</si>
  <si>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</si>
  <si>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</si>
  <si>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</si>
  <si>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</si>
  <si>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</si>
  <si>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</si>
  <si>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</si>
  <si>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</si>
  <si>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</si>
  <si>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</si>
  <si>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</si>
  <si>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</si>
  <si>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</si>
  <si>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</si>
  <si>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</si>
  <si>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</si>
  <si>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</si>
  <si>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</si>
  <si>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</si>
  <si>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</si>
  <si>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</si>
  <si>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</si>
  <si>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</si>
  <si>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</si>
  <si>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</si>
  <si>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</si>
  <si>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</si>
  <si>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</si>
  <si>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</si>
  <si>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</si>
  <si>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</si>
  <si>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</si>
  <si>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</si>
  <si>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</si>
  <si>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</si>
  <si>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高畠町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</si>
  <si>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</si>
  <si>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</si>
  <si>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</si>
  <si>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</si>
  <si>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</si>
  <si>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</si>
  <si>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</si>
  <si>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</si>
  <si>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</si>
  <si>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</si>
  <si>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</si>
  <si>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</si>
  <si>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</si>
  <si>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</si>
  <si>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</si>
  <si>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</si>
  <si>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</si>
  <si>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</si>
  <si>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経常収支比率は黒字を示す100％以上を継続して維持しており、今後の投資のための財源が確保されている。
②累積欠損金比率
　営業活動により生じた損失はなく、当面発生しないと見込まれる。
③流動比率
　継続的に健全な数値を保ち、特に過去４年間においては平均値を大きく上回っており、運営資金は十分に確保されている。
④企業債残高対給水収益比率
　平均値を大きく下回っており、順調に企業債償還が進んでいる。　　
⑤料金回収率
　平均値を上回っているが、今後も更に費用の削減に努め、更新投資に充てる財源が確保されるよう努めていく。
⑥給水原価
　昨年度から減少している。引き続き投資の効率化や維持管理費の削減などの経営改善に努めていく。
⑦施設利用率
　季節によって使用水量に変動はあるが、継続して平均値を上回っており適切な施設規模を維持管理している。
⑧有収率
　毎年度実施の漏水調査業務により、漏水等の原因を特定し、給水される水量を収益に結びつけることができている。　　　　　　　　　　　　　　　　　　　　　　　　　　　　　　　　　　　　　　　　　　　　　　　　　　　　　　　　　　　　　　　　</t>
    <rPh sb="1" eb="3">
      <t>ケイジョウ</t>
    </rPh>
    <rPh sb="3" eb="5">
      <t>シュウシ</t>
    </rPh>
    <rPh sb="5" eb="7">
      <t>ヒリツ</t>
    </rPh>
    <rPh sb="11" eb="13">
      <t>シュウシ</t>
    </rPh>
    <rPh sb="13" eb="15">
      <t>ヒリツ</t>
    </rPh>
    <rPh sb="16" eb="18">
      <t>クロジ</t>
    </rPh>
    <rPh sb="19" eb="20">
      <t>シメ</t>
    </rPh>
    <rPh sb="25" eb="27">
      <t>イジョウ</t>
    </rPh>
    <rPh sb="28" eb="30">
      <t>ケイゾク</t>
    </rPh>
    <rPh sb="32" eb="34">
      <t>イジ</t>
    </rPh>
    <rPh sb="39" eb="41">
      <t>コンゴ</t>
    </rPh>
    <rPh sb="42" eb="44">
      <t>トウシ</t>
    </rPh>
    <rPh sb="48" eb="50">
      <t>ザイゲン</t>
    </rPh>
    <rPh sb="51" eb="53">
      <t>カクホ</t>
    </rPh>
    <rPh sb="61" eb="63">
      <t>ルイセキ</t>
    </rPh>
    <rPh sb="63" eb="65">
      <t>ケッソン</t>
    </rPh>
    <rPh sb="65" eb="66">
      <t>キン</t>
    </rPh>
    <rPh sb="66" eb="68">
      <t>ヒリツ</t>
    </rPh>
    <rPh sb="70" eb="72">
      <t>エイギョウ</t>
    </rPh>
    <rPh sb="72" eb="74">
      <t>カツドウ</t>
    </rPh>
    <rPh sb="77" eb="78">
      <t>ショウ</t>
    </rPh>
    <rPh sb="80" eb="82">
      <t>ソンシツ</t>
    </rPh>
    <rPh sb="86" eb="88">
      <t>トウメン</t>
    </rPh>
    <rPh sb="88" eb="90">
      <t>ハッセイ</t>
    </rPh>
    <rPh sb="94" eb="96">
      <t>ミコ</t>
    </rPh>
    <rPh sb="104" eb="106">
      <t>ヒリツ</t>
    </rPh>
    <rPh sb="108" eb="111">
      <t>ケイゾクテキ</t>
    </rPh>
    <rPh sb="112" eb="114">
      <t>ケンゼン</t>
    </rPh>
    <rPh sb="115" eb="117">
      <t>スウチ</t>
    </rPh>
    <rPh sb="118" eb="119">
      <t>タモ</t>
    </rPh>
    <rPh sb="121" eb="122">
      <t>トク</t>
    </rPh>
    <rPh sb="123" eb="125">
      <t>カコ</t>
    </rPh>
    <rPh sb="126" eb="128">
      <t>ネンカン</t>
    </rPh>
    <rPh sb="133" eb="136">
      <t>ヘイキンチ</t>
    </rPh>
    <rPh sb="137" eb="138">
      <t>オオ</t>
    </rPh>
    <rPh sb="140" eb="142">
      <t>ウワマワ</t>
    </rPh>
    <rPh sb="147" eb="149">
      <t>ウンエイ</t>
    </rPh>
    <rPh sb="149" eb="151">
      <t>シキン</t>
    </rPh>
    <rPh sb="152" eb="154">
      <t>ジュウブン</t>
    </rPh>
    <rPh sb="155" eb="157">
      <t>カクホ</t>
    </rPh>
    <rPh sb="165" eb="167">
      <t>キギョウ</t>
    </rPh>
    <rPh sb="167" eb="168">
      <t>サイ</t>
    </rPh>
    <rPh sb="168" eb="170">
      <t>ザンダカ</t>
    </rPh>
    <rPh sb="170" eb="171">
      <t>タイ</t>
    </rPh>
    <rPh sb="171" eb="173">
      <t>キュウスイ</t>
    </rPh>
    <rPh sb="173" eb="175">
      <t>シュウエキ</t>
    </rPh>
    <rPh sb="175" eb="177">
      <t>ヒリツ</t>
    </rPh>
    <rPh sb="179" eb="182">
      <t>ヘイキンチ</t>
    </rPh>
    <rPh sb="183" eb="184">
      <t>オオ</t>
    </rPh>
    <rPh sb="186" eb="188">
      <t>シタマワ</t>
    </rPh>
    <rPh sb="193" eb="195">
      <t>ジュンチョウ</t>
    </rPh>
    <rPh sb="196" eb="198">
      <t>キギョウ</t>
    </rPh>
    <rPh sb="198" eb="199">
      <t>サイ</t>
    </rPh>
    <rPh sb="199" eb="201">
      <t>ショウカン</t>
    </rPh>
    <rPh sb="202" eb="203">
      <t>スス</t>
    </rPh>
    <rPh sb="212" eb="214">
      <t>リョウキン</t>
    </rPh>
    <rPh sb="214" eb="216">
      <t>カイシュウ</t>
    </rPh>
    <rPh sb="216" eb="217">
      <t>リツ</t>
    </rPh>
    <rPh sb="234" eb="235">
      <t>サラ</t>
    </rPh>
    <rPh sb="242" eb="243">
      <t>ツト</t>
    </rPh>
    <rPh sb="271" eb="273">
      <t>キュウスイ</t>
    </rPh>
    <rPh sb="273" eb="275">
      <t>ゲンカ</t>
    </rPh>
    <rPh sb="277" eb="280">
      <t>サクネンド</t>
    </rPh>
    <rPh sb="282" eb="284">
      <t>ゲンショウ</t>
    </rPh>
    <rPh sb="289" eb="290">
      <t>ヒ</t>
    </rPh>
    <rPh sb="291" eb="292">
      <t>ツヅ</t>
    </rPh>
    <rPh sb="293" eb="295">
      <t>トウシ</t>
    </rPh>
    <rPh sb="296" eb="299">
      <t>コウリツカ</t>
    </rPh>
    <rPh sb="300" eb="302">
      <t>イジ</t>
    </rPh>
    <rPh sb="302" eb="305">
      <t>カンリヒ</t>
    </rPh>
    <rPh sb="306" eb="308">
      <t>サクゲン</t>
    </rPh>
    <rPh sb="311" eb="313">
      <t>ケイエイ</t>
    </rPh>
    <rPh sb="313" eb="315">
      <t>カイゼン</t>
    </rPh>
    <rPh sb="316" eb="317">
      <t>ツト</t>
    </rPh>
    <rPh sb="324" eb="326">
      <t>シセツ</t>
    </rPh>
    <rPh sb="326" eb="328">
      <t>リヨウ</t>
    </rPh>
    <rPh sb="328" eb="329">
      <t>リツ</t>
    </rPh>
    <rPh sb="331" eb="333">
      <t>キセツ</t>
    </rPh>
    <rPh sb="337" eb="339">
      <t>シヨウ</t>
    </rPh>
    <rPh sb="339" eb="341">
      <t>スイリョウ</t>
    </rPh>
    <rPh sb="342" eb="344">
      <t>ヘンドウ</t>
    </rPh>
    <rPh sb="349" eb="351">
      <t>ケイゾク</t>
    </rPh>
    <rPh sb="353" eb="356">
      <t>ヘイキンチ</t>
    </rPh>
    <rPh sb="357" eb="359">
      <t>ウワマワ</t>
    </rPh>
    <rPh sb="363" eb="365">
      <t>テキセツ</t>
    </rPh>
    <rPh sb="366" eb="368">
      <t>シセツ</t>
    </rPh>
    <rPh sb="368" eb="370">
      <t>キボ</t>
    </rPh>
    <rPh sb="371" eb="373">
      <t>イジ</t>
    </rPh>
    <rPh sb="373" eb="375">
      <t>カンリ</t>
    </rPh>
    <rPh sb="382" eb="385">
      <t>ユウシュウリツ</t>
    </rPh>
    <rPh sb="387" eb="390">
      <t>マイネンド</t>
    </rPh>
    <rPh sb="390" eb="392">
      <t>ジッシ</t>
    </rPh>
    <rPh sb="393" eb="395">
      <t>ロウスイ</t>
    </rPh>
    <rPh sb="395" eb="397">
      <t>チョウサ</t>
    </rPh>
    <rPh sb="397" eb="399">
      <t>ギョウム</t>
    </rPh>
    <rPh sb="403" eb="405">
      <t>ロウスイ</t>
    </rPh>
    <rPh sb="405" eb="406">
      <t>トウ</t>
    </rPh>
    <rPh sb="407" eb="409">
      <t>ゲンイン</t>
    </rPh>
    <rPh sb="410" eb="412">
      <t>トクテイ</t>
    </rPh>
    <rPh sb="414" eb="416">
      <t>キュウスイ</t>
    </rPh>
    <rPh sb="419" eb="421">
      <t>スイリョウ</t>
    </rPh>
    <rPh sb="422" eb="424">
      <t>シュウエキ</t>
    </rPh>
    <rPh sb="425" eb="426">
      <t>ムス</t>
    </rPh>
    <phoneticPr fontId="4"/>
  </si>
  <si>
    <t>①有形固定資産減価償却率
　年々率が上がっている傾向にあるため、計画的な施設更新が必要である。
②管路経年化率
　他団体が右肩上がりで数値が上がる中、老朽管更新事業を本格化させたことにより、ここ数年は数値が横ばいとなっている。しかしながら依然として更新が必要な管路は多くはあるため、今後も事業費の平準化を図りながら計画的に更新していく必要がある。
③管路更新率
　令和2年度より老朽管更新事業が本格化したことにより管路の更新が進んだ。今後も継続して計画的な更新事業を図る必要がある。</t>
    <rPh sb="1" eb="3">
      <t>ユウケイ</t>
    </rPh>
    <rPh sb="3" eb="5">
      <t>コテイ</t>
    </rPh>
    <rPh sb="5" eb="7">
      <t>シサン</t>
    </rPh>
    <rPh sb="7" eb="9">
      <t>ゲンカ</t>
    </rPh>
    <rPh sb="9" eb="11">
      <t>ショウキャク</t>
    </rPh>
    <rPh sb="11" eb="12">
      <t>リツ</t>
    </rPh>
    <rPh sb="14" eb="16">
      <t>ネンネン</t>
    </rPh>
    <rPh sb="16" eb="17">
      <t>リツ</t>
    </rPh>
    <rPh sb="18" eb="19">
      <t>ア</t>
    </rPh>
    <rPh sb="24" eb="26">
      <t>ケイコウ</t>
    </rPh>
    <rPh sb="32" eb="35">
      <t>ケイカクテキ</t>
    </rPh>
    <rPh sb="36" eb="38">
      <t>シセツ</t>
    </rPh>
    <rPh sb="38" eb="40">
      <t>コウシン</t>
    </rPh>
    <rPh sb="41" eb="43">
      <t>ヒツヨウ</t>
    </rPh>
    <rPh sb="49" eb="51">
      <t>カンロ</t>
    </rPh>
    <rPh sb="51" eb="54">
      <t>ケイネンカ</t>
    </rPh>
    <rPh sb="54" eb="55">
      <t>リツ</t>
    </rPh>
    <rPh sb="57" eb="60">
      <t>タダンタイ</t>
    </rPh>
    <rPh sb="61" eb="63">
      <t>ミギカタ</t>
    </rPh>
    <rPh sb="63" eb="64">
      <t>ア</t>
    </rPh>
    <rPh sb="67" eb="69">
      <t>スウチ</t>
    </rPh>
    <rPh sb="70" eb="71">
      <t>ア</t>
    </rPh>
    <rPh sb="73" eb="74">
      <t>ナカ</t>
    </rPh>
    <rPh sb="97" eb="99">
      <t>スウネン</t>
    </rPh>
    <rPh sb="100" eb="102">
      <t>スウチ</t>
    </rPh>
    <rPh sb="103" eb="104">
      <t>ヨコ</t>
    </rPh>
    <rPh sb="119" eb="121">
      <t>イゼン</t>
    </rPh>
    <rPh sb="124" eb="126">
      <t>コウシン</t>
    </rPh>
    <rPh sb="127" eb="129">
      <t>ヒツヨウ</t>
    </rPh>
    <rPh sb="130" eb="132">
      <t>カンロ</t>
    </rPh>
    <rPh sb="133" eb="134">
      <t>オオ</t>
    </rPh>
    <rPh sb="141" eb="143">
      <t>コンゴ</t>
    </rPh>
    <rPh sb="144" eb="147">
      <t>ジギョウヒ</t>
    </rPh>
    <rPh sb="148" eb="151">
      <t>ヘイジュンカ</t>
    </rPh>
    <rPh sb="152" eb="153">
      <t>ハカ</t>
    </rPh>
    <rPh sb="157" eb="160">
      <t>ケイカクテキ</t>
    </rPh>
    <rPh sb="161" eb="163">
      <t>コウシン</t>
    </rPh>
    <rPh sb="167" eb="169">
      <t>ヒツヨウ</t>
    </rPh>
    <rPh sb="175" eb="177">
      <t>カンロ</t>
    </rPh>
    <rPh sb="177" eb="179">
      <t>コウシン</t>
    </rPh>
    <rPh sb="182" eb="184">
      <t>レイワ</t>
    </rPh>
    <rPh sb="185" eb="187">
      <t>ネンド</t>
    </rPh>
    <rPh sb="189" eb="192">
      <t>ロウキュウカン</t>
    </rPh>
    <rPh sb="192" eb="194">
      <t>コウシン</t>
    </rPh>
    <rPh sb="194" eb="196">
      <t>ジギョウ</t>
    </rPh>
    <rPh sb="197" eb="200">
      <t>ホンカクカ</t>
    </rPh>
    <rPh sb="207" eb="209">
      <t>カンロ</t>
    </rPh>
    <rPh sb="210" eb="212">
      <t>コウシン</t>
    </rPh>
    <rPh sb="213" eb="214">
      <t>スス</t>
    </rPh>
    <rPh sb="217" eb="219">
      <t>コンゴ</t>
    </rPh>
    <rPh sb="220" eb="222">
      <t>ケイゾク</t>
    </rPh>
    <rPh sb="224" eb="227">
      <t>ケイカクテキ</t>
    </rPh>
    <rPh sb="228" eb="230">
      <t>コウシン</t>
    </rPh>
    <rPh sb="230" eb="232">
      <t>ジギョウ</t>
    </rPh>
    <rPh sb="233" eb="234">
      <t>ハカ</t>
    </rPh>
    <rPh sb="235" eb="237">
      <t>ヒツヨウ</t>
    </rPh>
    <phoneticPr fontId="4"/>
  </si>
  <si>
    <t>　経営状況や収益状況は概ね良好であるが、施設の老朽化が進んでいる事から、これまで蓄えた資金を活用して計画的な更新事業を行う必要がある。当面は令和6年度まで高畠地区中心部の老朽管更新事業を実施して、それ以降は高畠町経営戦略の見直しを行いながら中長期的な計画を行っていく。
　また、給水人口の減少、節水意識の向上、節水器具の普及により、料金収入が減少する可能性もあることから、健全経営を維持しながら、将来的には、料金体系の見直しや広域連携による事務の効率化を検討する必要がある。</t>
    <rPh sb="1" eb="3">
      <t>ケイエイ</t>
    </rPh>
    <rPh sb="3" eb="5">
      <t>ジョウキョウ</t>
    </rPh>
    <rPh sb="6" eb="8">
      <t>シュウエキ</t>
    </rPh>
    <rPh sb="8" eb="10">
      <t>ジョウキョウ</t>
    </rPh>
    <rPh sb="11" eb="12">
      <t>オオム</t>
    </rPh>
    <rPh sb="13" eb="15">
      <t>リョウコウ</t>
    </rPh>
    <rPh sb="20" eb="22">
      <t>シセツ</t>
    </rPh>
    <rPh sb="23" eb="26">
      <t>ロウキュウカ</t>
    </rPh>
    <rPh sb="27" eb="28">
      <t>スス</t>
    </rPh>
    <rPh sb="32" eb="33">
      <t>コト</t>
    </rPh>
    <rPh sb="40" eb="41">
      <t>タクワ</t>
    </rPh>
    <rPh sb="43" eb="45">
      <t>シキン</t>
    </rPh>
    <rPh sb="46" eb="48">
      <t>カツヨウ</t>
    </rPh>
    <rPh sb="50" eb="53">
      <t>ケイカクテキ</t>
    </rPh>
    <rPh sb="54" eb="56">
      <t>コウシン</t>
    </rPh>
    <rPh sb="56" eb="58">
      <t>ジギョウ</t>
    </rPh>
    <rPh sb="59" eb="60">
      <t>オコナ</t>
    </rPh>
    <rPh sb="61" eb="63">
      <t>ヒツヨウ</t>
    </rPh>
    <rPh sb="67" eb="69">
      <t>トウメン</t>
    </rPh>
    <rPh sb="70" eb="72">
      <t>レイワ</t>
    </rPh>
    <rPh sb="73" eb="75">
      <t>ネンド</t>
    </rPh>
    <rPh sb="77" eb="79">
      <t>タカハタ</t>
    </rPh>
    <rPh sb="79" eb="81">
      <t>チク</t>
    </rPh>
    <rPh sb="81" eb="84">
      <t>チュウシンブ</t>
    </rPh>
    <rPh sb="85" eb="88">
      <t>ロウキュウカン</t>
    </rPh>
    <rPh sb="88" eb="90">
      <t>コウシン</t>
    </rPh>
    <rPh sb="90" eb="92">
      <t>ジギョウ</t>
    </rPh>
    <rPh sb="93" eb="95">
      <t>ジッシ</t>
    </rPh>
    <rPh sb="100" eb="102">
      <t>イコウ</t>
    </rPh>
    <rPh sb="103" eb="106">
      <t>タカハタマチ</t>
    </rPh>
    <rPh sb="106" eb="108">
      <t>ケイエイ</t>
    </rPh>
    <rPh sb="108" eb="110">
      <t>センリャク</t>
    </rPh>
    <rPh sb="111" eb="113">
      <t>ミナオ</t>
    </rPh>
    <rPh sb="115" eb="116">
      <t>オコナ</t>
    </rPh>
    <rPh sb="120" eb="124">
      <t>チュウチョウキテキ</t>
    </rPh>
    <rPh sb="125" eb="127">
      <t>ケイカク</t>
    </rPh>
    <rPh sb="128" eb="129">
      <t>オコナ</t>
    </rPh>
    <rPh sb="139" eb="141">
      <t>キュウスイ</t>
    </rPh>
    <rPh sb="141" eb="143">
      <t>ジンコウ</t>
    </rPh>
    <rPh sb="144" eb="146">
      <t>ゲンショウ</t>
    </rPh>
    <rPh sb="147" eb="149">
      <t>セッスイ</t>
    </rPh>
    <rPh sb="149" eb="151">
      <t>イシキ</t>
    </rPh>
    <rPh sb="152" eb="154">
      <t>コウジョウ</t>
    </rPh>
    <rPh sb="155" eb="157">
      <t>セッスイ</t>
    </rPh>
    <rPh sb="157" eb="159">
      <t>キグ</t>
    </rPh>
    <rPh sb="160" eb="162">
      <t>フキュウ</t>
    </rPh>
    <rPh sb="166" eb="168">
      <t>リョウキン</t>
    </rPh>
    <rPh sb="168" eb="170">
      <t>シュウニュウ</t>
    </rPh>
    <rPh sb="171" eb="173">
      <t>ゲンショウ</t>
    </rPh>
    <rPh sb="175" eb="178">
      <t>カノウセイ</t>
    </rPh>
    <rPh sb="186" eb="188">
      <t>ケンゼン</t>
    </rPh>
    <rPh sb="188" eb="190">
      <t>ケイエイ</t>
    </rPh>
    <rPh sb="191" eb="193">
      <t>イジ</t>
    </rPh>
    <rPh sb="198" eb="201">
      <t>ショウライテキ</t>
    </rPh>
    <rPh sb="204" eb="206">
      <t>リョウキン</t>
    </rPh>
    <rPh sb="206" eb="208">
      <t>タイケイ</t>
    </rPh>
    <rPh sb="209" eb="211">
      <t>ミナオ</t>
    </rPh>
    <rPh sb="227" eb="229">
      <t>ケントウ</t>
    </rPh>
    <rPh sb="231" eb="23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</si>
</sst>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0.03</c:v>
                </c:pt>
                <c:pt idx="1">
                  <c:v>0.24</c:v>
                </c:pt>
                <c:pt idx="2">
                  <c:v>0.28999999999999998</c:v>
                </c:pt>
                <c:pt idx="3">
                  <c:v>0.45</c:v>
                </c:pt>
                <c:pt idx="4">
                  <c:v>0.87</c:v>
                </c:pt>
              </c:numCache>
            </c:numRef>
          </c:val>
          <c:extLst>
            <c:ext xmlns:c16="http://schemas.microsoft.com/office/drawing/2014/chart" uri="{C3380CC4-5D6E-409C-BE32-E72D297353CC}">
              <c16:uniqueId val="{00000000-5D52-4A58-8281-66551E1F25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5D52-4A58-8281-66551E1F25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67.11</c:v>
                </c:pt>
                <c:pt idx="1">
                  <c:v>65.760000000000005</c:v>
                </c:pt>
                <c:pt idx="2">
                  <c:v>62.94</c:v>
                </c:pt>
                <c:pt idx="3">
                  <c:v>66.569999999999993</c:v>
                </c:pt>
                <c:pt idx="4">
                  <c:v>67.94</c:v>
                </c:pt>
              </c:numCache>
            </c:numRef>
          </c:val>
          <c:extLst>
            <c:ext xmlns:c16="http://schemas.microsoft.com/office/drawing/2014/chart" uri="{C3380CC4-5D6E-409C-BE32-E72D297353CC}">
              <c16:uniqueId val="{00000000-EA8D-406C-A2A1-68E2C20226D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EA8D-406C-A2A1-68E2C20226D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94.53</c:v>
                </c:pt>
                <c:pt idx="1">
                  <c:v>96.54</c:v>
                </c:pt>
                <c:pt idx="2">
                  <c:v>96.28</c:v>
                </c:pt>
                <c:pt idx="3">
                  <c:v>92.13</c:v>
                </c:pt>
                <c:pt idx="4">
                  <c:v>92.73</c:v>
                </c:pt>
              </c:numCache>
            </c:numRef>
          </c:val>
          <c:extLst>
            <c:ext xmlns:c16="http://schemas.microsoft.com/office/drawing/2014/chart" uri="{C3380CC4-5D6E-409C-BE32-E72D297353CC}">
              <c16:uniqueId val="{00000000-956F-4918-BB24-2E5E8023D8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56F-4918-BB24-2E5E8023D8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115.58</c:v>
                </c:pt>
                <c:pt idx="1">
                  <c:v>116.08</c:v>
                </c:pt>
                <c:pt idx="2">
                  <c:v>115.43</c:v>
                </c:pt>
                <c:pt idx="3">
                  <c:v>118.65</c:v>
                </c:pt>
                <c:pt idx="4">
                  <c:v>120.46</c:v>
                </c:pt>
              </c:numCache>
            </c:numRef>
          </c:val>
          <c:extLst>
            <c:ext xmlns:c16="http://schemas.microsoft.com/office/drawing/2014/chart" uri="{C3380CC4-5D6E-409C-BE32-E72D297353CC}">
              <c16:uniqueId val="{00000000-8101-48FD-9A94-54CED0B0382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8101-48FD-9A94-54CED0B0382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45.95</c:v>
                </c:pt>
                <c:pt idx="1">
                  <c:v>47.62</c:v>
                </c:pt>
                <c:pt idx="2">
                  <c:v>49.27</c:v>
                </c:pt>
                <c:pt idx="3">
                  <c:v>50.22</c:v>
                </c:pt>
                <c:pt idx="4">
                  <c:v>50.85</c:v>
                </c:pt>
              </c:numCache>
            </c:numRef>
          </c:val>
          <c:extLst>
            <c:ext xmlns:c16="http://schemas.microsoft.com/office/drawing/2014/chart" uri="{C3380CC4-5D6E-409C-BE32-E72D297353CC}">
              <c16:uniqueId val="{00000000-DDE7-4DEA-B87F-D3A1430B2B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DDE7-4DEA-B87F-D3A1430B2B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19.079999999999998</c:v>
                </c:pt>
                <c:pt idx="1">
                  <c:v>19.47</c:v>
                </c:pt>
                <c:pt idx="2">
                  <c:v>19.97</c:v>
                </c:pt>
                <c:pt idx="3">
                  <c:v>19.98</c:v>
                </c:pt>
                <c:pt idx="4">
                  <c:v>19.96</c:v>
                </c:pt>
              </c:numCache>
            </c:numRef>
          </c:val>
          <c:extLst>
            <c:ext xmlns:c16="http://schemas.microsoft.com/office/drawing/2014/chart" uri="{C3380CC4-5D6E-409C-BE32-E72D297353CC}">
              <c16:uniqueId val="{00000000-EEFD-4297-9BEC-8B4074C88E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EEFD-4297-9BEC-8B4074C88E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8E-4292-9BEB-635977FABA4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18E-4292-9BEB-635977FABA4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291.08999999999997</c:v>
                </c:pt>
                <c:pt idx="1">
                  <c:v>830.96</c:v>
                </c:pt>
                <c:pt idx="2">
                  <c:v>867.23</c:v>
                </c:pt>
                <c:pt idx="3">
                  <c:v>818.93</c:v>
                </c:pt>
                <c:pt idx="4">
                  <c:v>908.08</c:v>
                </c:pt>
              </c:numCache>
            </c:numRef>
          </c:val>
          <c:extLst>
            <c:ext xmlns:c16="http://schemas.microsoft.com/office/drawing/2014/chart" uri="{C3380CC4-5D6E-409C-BE32-E72D297353CC}">
              <c16:uniqueId val="{00000000-FF33-4AEF-8032-3FAEF522D6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FF33-4AEF-8032-3FAEF522D6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108.77</c:v>
                </c:pt>
                <c:pt idx="1">
                  <c:v>100.56</c:v>
                </c:pt>
                <c:pt idx="2">
                  <c:v>95.4</c:v>
                </c:pt>
                <c:pt idx="3">
                  <c:v>90.44</c:v>
                </c:pt>
                <c:pt idx="4">
                  <c:v>87.68</c:v>
                </c:pt>
              </c:numCache>
            </c:numRef>
          </c:val>
          <c:extLst>
            <c:ext xmlns:c16="http://schemas.microsoft.com/office/drawing/2014/chart" uri="{C3380CC4-5D6E-409C-BE32-E72D297353CC}">
              <c16:uniqueId val="{00000000-B502-4D9C-B0C6-92FDB9A670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B502-4D9C-B0C6-92FDB9A670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113.59</c:v>
                </c:pt>
                <c:pt idx="1">
                  <c:v>112.07</c:v>
                </c:pt>
                <c:pt idx="2">
                  <c:v>112.91</c:v>
                </c:pt>
                <c:pt idx="3">
                  <c:v>114.07</c:v>
                </c:pt>
                <c:pt idx="4">
                  <c:v>118.86</c:v>
                </c:pt>
              </c:numCache>
            </c:numRef>
          </c:val>
          <c:extLst>
            <c:ext xmlns:c16="http://schemas.microsoft.com/office/drawing/2014/chart" uri="{C3380CC4-5D6E-409C-BE32-E72D297353CC}">
              <c16:uniqueId val="{00000000-DC3D-49EB-8FDB-C522DD4665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DC3D-49EB-8FDB-C522DD4665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180.47</c:v>
                </c:pt>
                <c:pt idx="1">
                  <c:v>183.42</c:v>
                </c:pt>
                <c:pt idx="2">
                  <c:v>183.48</c:v>
                </c:pt>
                <c:pt idx="3">
                  <c:v>179.4</c:v>
                </c:pt>
                <c:pt idx="4">
                  <c:v>174.62</c:v>
                </c:pt>
              </c:numCache>
            </c:numRef>
          </c:val>
          <c:extLst>
            <c:ext xmlns:c16="http://schemas.microsoft.com/office/drawing/2014/chart" uri="{C3380CC4-5D6E-409C-BE32-E72D297353CC}">
              <c16:uniqueId val="{00000000-CD1E-4F14-B1A6-5BA2F93930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CD1E-4F14-B1A6-5BA2F93930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山形県　高畠町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68"/>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49" t="s">
        <v>7</v>
      </c>
      <c r="AU7" s="50"/>
      <c r="AV7" s="50"/>
      <c r="AW7" s="50"/>
      <c r="AX7" s="50"/>
      <c r="AY7" s="50"/>
      <c r="AZ7" s="50"/>
      <c r="BA7" s="50"/>
      <c r="BB7" s="51" t="s">
        <v>8</v>
      </c>
      <c r="BC7" s="51"/>
      <c r="BD7" s="51"/>
      <c r="BE7" s="51"/>
      <c r="BF7" s="51"/>
      <c r="BG7" s="51"/>
      <c r="BH7" s="51"/>
      <c r="BI7" s="51"/>
      <c r="BJ7" s="3"/>
      <c r="BK7" s="3"/>
      <c r="BL7" s="80" t="s">
        <v>9</v>
      </c>
      <c r="BM7" s="81"/>
      <c r="BN7" s="81"/>
      <c r="BO7" s="81"/>
      <c r="BP7" s="81"/>
      <c r="BQ7" s="81"/>
      <c r="BR7" s="81"/>
      <c r="BS7" s="81"/>
      <c r="BT7" s="81"/>
      <c r="BU7" s="81"/>
      <c r="BV7" s="81"/>
      <c r="BW7" s="81"/>
      <c r="BX7" s="81"/>
      <c r="BY7" s="8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67">
        <f>データ!$R$6</f>
        <v>22454</v>
      </c>
      <c r="AM8" s="67"/>
      <c r="AN8" s="67"/>
      <c r="AO8" s="67"/>
      <c r="AP8" s="67"/>
      <c r="AQ8" s="67"/>
      <c r="AR8" s="67"/>
      <c r="AS8" s="67"/>
      <c r="AT8" s="37">
        <f>データ!$S$6</f>
        <v>180.26</v>
      </c>
      <c r="AU8" s="38"/>
      <c r="AV8" s="38"/>
      <c r="AW8" s="38"/>
      <c r="AX8" s="38"/>
      <c r="AY8" s="38"/>
      <c r="AZ8" s="38"/>
      <c r="BA8" s="38"/>
      <c r="BB8" s="56">
        <f>データ!$T$6</f>
        <v>124.56</v>
      </c>
      <c r="BC8" s="56"/>
      <c r="BD8" s="56"/>
      <c r="BE8" s="56"/>
      <c r="BF8" s="56"/>
      <c r="BG8" s="56"/>
      <c r="BH8" s="56"/>
      <c r="BI8" s="56"/>
      <c r="BJ8" s="3"/>
      <c r="BK8" s="3"/>
      <c r="BL8" s="69" t="s">
        <v>10</v>
      </c>
      <c r="BM8" s="70"/>
      <c r="BN8" s="71" t="s">
        <v>11</v>
      </c>
      <c r="BO8" s="71"/>
      <c r="BP8" s="71"/>
      <c r="BQ8" s="71"/>
      <c r="BR8" s="71"/>
      <c r="BS8" s="71"/>
      <c r="BT8" s="71"/>
      <c r="BU8" s="71"/>
      <c r="BV8" s="71"/>
      <c r="BW8" s="71"/>
      <c r="BX8" s="71"/>
      <c r="BY8" s="72"/>
    </row>
    <row r="9" spans="1:78" ht="18.75" customHeight="1" x14ac:dyDescent="0.15">
      <c r="A9" s="2"/>
      <c r="B9" s="49" t="s">
        <v>12</v>
      </c>
      <c r="C9" s="50"/>
      <c r="D9" s="50"/>
      <c r="E9" s="50"/>
      <c r="F9" s="50"/>
      <c r="G9" s="50"/>
      <c r="H9" s="50"/>
      <c r="I9" s="49" t="s">
        <v>13</v>
      </c>
      <c r="J9" s="50"/>
      <c r="K9" s="50"/>
      <c r="L9" s="50"/>
      <c r="M9" s="50"/>
      <c r="N9" s="50"/>
      <c r="O9" s="68"/>
      <c r="P9" s="51" t="s">
        <v>14</v>
      </c>
      <c r="Q9" s="51"/>
      <c r="R9" s="51"/>
      <c r="S9" s="51"/>
      <c r="T9" s="51"/>
      <c r="U9" s="51"/>
      <c r="V9" s="51"/>
      <c r="W9" s="51" t="s">
        <v>15</v>
      </c>
      <c r="X9" s="51"/>
      <c r="Y9" s="51"/>
      <c r="Z9" s="51"/>
      <c r="AA9" s="51"/>
      <c r="AB9" s="51"/>
      <c r="AC9" s="51"/>
      <c r="AD9" s="2"/>
      <c r="AE9" s="2"/>
      <c r="AF9" s="2"/>
      <c r="AG9" s="2"/>
      <c r="AH9" s="2"/>
      <c r="AI9" s="2"/>
      <c r="AJ9" s="2"/>
      <c r="AK9" s="2"/>
      <c r="AL9" s="51" t="s">
        <v>16</v>
      </c>
      <c r="AM9" s="51"/>
      <c r="AN9" s="51"/>
      <c r="AO9" s="51"/>
      <c r="AP9" s="51"/>
      <c r="AQ9" s="51"/>
      <c r="AR9" s="51"/>
      <c r="AS9" s="51"/>
      <c r="AT9" s="49" t="s">
        <v>17</v>
      </c>
      <c r="AU9" s="50"/>
      <c r="AV9" s="50"/>
      <c r="AW9" s="50"/>
      <c r="AX9" s="50"/>
      <c r="AY9" s="50"/>
      <c r="AZ9" s="50"/>
      <c r="BA9" s="50"/>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37" t="str">
        <f>データ!$N$6</f>
        <v>-</v>
      </c>
      <c r="C10" s="38"/>
      <c r="D10" s="38"/>
      <c r="E10" s="38"/>
      <c r="F10" s="38"/>
      <c r="G10" s="38"/>
      <c r="H10" s="38"/>
      <c r="I10" s="37">
        <f>データ!$O$6</f>
        <v>90.85</v>
      </c>
      <c r="J10" s="38"/>
      <c r="K10" s="38"/>
      <c r="L10" s="38"/>
      <c r="M10" s="38"/>
      <c r="N10" s="38"/>
      <c r="O10" s="66"/>
      <c r="P10" s="56">
        <f>データ!$P$6</f>
        <v>99.32</v>
      </c>
      <c r="Q10" s="56"/>
      <c r="R10" s="56"/>
      <c r="S10" s="56"/>
      <c r="T10" s="56"/>
      <c r="U10" s="56"/>
      <c r="V10" s="56"/>
      <c r="W10" s="67">
        <f>データ!$Q$6</f>
        <v>3850</v>
      </c>
      <c r="X10" s="67"/>
      <c r="Y10" s="67"/>
      <c r="Z10" s="67"/>
      <c r="AA10" s="67"/>
      <c r="AB10" s="67"/>
      <c r="AC10" s="67"/>
      <c r="AD10" s="2"/>
      <c r="AE10" s="2"/>
      <c r="AF10" s="2"/>
      <c r="AG10" s="2"/>
      <c r="AH10" s="2"/>
      <c r="AI10" s="2"/>
      <c r="AJ10" s="2"/>
      <c r="AK10" s="2"/>
      <c r="AL10" s="67">
        <f>データ!$U$6</f>
        <v>22192</v>
      </c>
      <c r="AM10" s="67"/>
      <c r="AN10" s="67"/>
      <c r="AO10" s="67"/>
      <c r="AP10" s="67"/>
      <c r="AQ10" s="67"/>
      <c r="AR10" s="67"/>
      <c r="AS10" s="67"/>
      <c r="AT10" s="37">
        <f>データ!$V$6</f>
        <v>43.7</v>
      </c>
      <c r="AU10" s="38"/>
      <c r="AV10" s="38"/>
      <c r="AW10" s="38"/>
      <c r="AX10" s="38"/>
      <c r="AY10" s="38"/>
      <c r="AZ10" s="38"/>
      <c r="BA10" s="38"/>
      <c r="BB10" s="56">
        <f>データ!$W$6</f>
        <v>507.83</v>
      </c>
      <c r="BC10" s="56"/>
      <c r="BD10" s="56"/>
      <c r="BE10" s="56"/>
      <c r="BF10" s="56"/>
      <c r="BG10" s="56"/>
      <c r="BH10" s="56"/>
      <c r="BI10" s="5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5"/>
      <c r="BN47" s="45"/>
      <c r="BO47" s="45"/>
      <c r="BP47" s="45"/>
      <c r="BQ47" s="45"/>
      <c r="BR47" s="45"/>
      <c r="BS47" s="45"/>
      <c r="BT47" s="45"/>
      <c r="BU47" s="45"/>
      <c r="BV47" s="45"/>
      <c r="BW47" s="45"/>
      <c r="BX47" s="45"/>
      <c r="BY47" s="45"/>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5"/>
      <c r="BN48" s="45"/>
      <c r="BO48" s="45"/>
      <c r="BP48" s="45"/>
      <c r="BQ48" s="45"/>
      <c r="BR48" s="45"/>
      <c r="BS48" s="45"/>
      <c r="BT48" s="45"/>
      <c r="BU48" s="45"/>
      <c r="BV48" s="45"/>
      <c r="BW48" s="45"/>
      <c r="BX48" s="45"/>
      <c r="BY48" s="45"/>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5"/>
      <c r="BN49" s="45"/>
      <c r="BO49" s="45"/>
      <c r="BP49" s="45"/>
      <c r="BQ49" s="45"/>
      <c r="BR49" s="45"/>
      <c r="BS49" s="45"/>
      <c r="BT49" s="45"/>
      <c r="BU49" s="45"/>
      <c r="BV49" s="45"/>
      <c r="BW49" s="45"/>
      <c r="BX49" s="45"/>
      <c r="BY49" s="45"/>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5"/>
      <c r="BN50" s="45"/>
      <c r="BO50" s="45"/>
      <c r="BP50" s="45"/>
      <c r="BQ50" s="45"/>
      <c r="BR50" s="45"/>
      <c r="BS50" s="45"/>
      <c r="BT50" s="45"/>
      <c r="BU50" s="45"/>
      <c r="BV50" s="45"/>
      <c r="BW50" s="45"/>
      <c r="BX50" s="45"/>
      <c r="BY50" s="45"/>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5"/>
      <c r="BN51" s="45"/>
      <c r="BO51" s="45"/>
      <c r="BP51" s="45"/>
      <c r="BQ51" s="45"/>
      <c r="BR51" s="45"/>
      <c r="BS51" s="45"/>
      <c r="BT51" s="45"/>
      <c r="BU51" s="45"/>
      <c r="BV51" s="45"/>
      <c r="BW51" s="45"/>
      <c r="BX51" s="45"/>
      <c r="BY51" s="45"/>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5"/>
      <c r="BN52" s="45"/>
      <c r="BO52" s="45"/>
      <c r="BP52" s="45"/>
      <c r="BQ52" s="45"/>
      <c r="BR52" s="45"/>
      <c r="BS52" s="45"/>
      <c r="BT52" s="45"/>
      <c r="BU52" s="45"/>
      <c r="BV52" s="45"/>
      <c r="BW52" s="45"/>
      <c r="BX52" s="45"/>
      <c r="BY52" s="45"/>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5"/>
      <c r="BN53" s="45"/>
      <c r="BO53" s="45"/>
      <c r="BP53" s="45"/>
      <c r="BQ53" s="45"/>
      <c r="BR53" s="45"/>
      <c r="BS53" s="45"/>
      <c r="BT53" s="45"/>
      <c r="BU53" s="45"/>
      <c r="BV53" s="45"/>
      <c r="BW53" s="45"/>
      <c r="BX53" s="45"/>
      <c r="BY53" s="45"/>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5"/>
      <c r="BN54" s="45"/>
      <c r="BO54" s="45"/>
      <c r="BP54" s="45"/>
      <c r="BQ54" s="45"/>
      <c r="BR54" s="45"/>
      <c r="BS54" s="45"/>
      <c r="BT54" s="45"/>
      <c r="BU54" s="45"/>
      <c r="BV54" s="45"/>
      <c r="BW54" s="45"/>
      <c r="BX54" s="45"/>
      <c r="BY54" s="45"/>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5"/>
      <c r="BN55" s="45"/>
      <c r="BO55" s="45"/>
      <c r="BP55" s="45"/>
      <c r="BQ55" s="45"/>
      <c r="BR55" s="45"/>
      <c r="BS55" s="45"/>
      <c r="BT55" s="45"/>
      <c r="BU55" s="45"/>
      <c r="BV55" s="45"/>
      <c r="BW55" s="45"/>
      <c r="BX55" s="45"/>
      <c r="BY55" s="45"/>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5"/>
      <c r="BN56" s="45"/>
      <c r="BO56" s="45"/>
      <c r="BP56" s="45"/>
      <c r="BQ56" s="45"/>
      <c r="BR56" s="45"/>
      <c r="BS56" s="45"/>
      <c r="BT56" s="45"/>
      <c r="BU56" s="45"/>
      <c r="BV56" s="45"/>
      <c r="BW56" s="45"/>
      <c r="BX56" s="45"/>
      <c r="BY56" s="45"/>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5"/>
      <c r="BN57" s="45"/>
      <c r="BO57" s="45"/>
      <c r="BP57" s="45"/>
      <c r="BQ57" s="45"/>
      <c r="BR57" s="45"/>
      <c r="BS57" s="45"/>
      <c r="BT57" s="45"/>
      <c r="BU57" s="45"/>
      <c r="BV57" s="45"/>
      <c r="BW57" s="45"/>
      <c r="BX57" s="45"/>
      <c r="BY57" s="45"/>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5"/>
      <c r="BN58" s="45"/>
      <c r="BO58" s="45"/>
      <c r="BP58" s="45"/>
      <c r="BQ58" s="45"/>
      <c r="BR58" s="45"/>
      <c r="BS58" s="45"/>
      <c r="BT58" s="45"/>
      <c r="BU58" s="45"/>
      <c r="BV58" s="45"/>
      <c r="BW58" s="45"/>
      <c r="BX58" s="45"/>
      <c r="BY58" s="45"/>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5"/>
      <c r="BN59" s="45"/>
      <c r="BO59" s="45"/>
      <c r="BP59" s="45"/>
      <c r="BQ59" s="45"/>
      <c r="BR59" s="45"/>
      <c r="BS59" s="45"/>
      <c r="BT59" s="45"/>
      <c r="BU59" s="45"/>
      <c r="BV59" s="45"/>
      <c r="BW59" s="45"/>
      <c r="BX59" s="45"/>
      <c r="BY59" s="45"/>
      <c r="BZ59" s="41"/>
    </row>
    <row r="60" spans="1:78" ht="13.5" customHeight="1" x14ac:dyDescent="0.15">
      <c r="A60" s="2"/>
      <c r="B60" s="46" t="s">
        <v>27</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39"/>
      <c r="BM60" s="45"/>
      <c r="BN60" s="45"/>
      <c r="BO60" s="45"/>
      <c r="BP60" s="45"/>
      <c r="BQ60" s="45"/>
      <c r="BR60" s="45"/>
      <c r="BS60" s="45"/>
      <c r="BT60" s="45"/>
      <c r="BU60" s="45"/>
      <c r="BV60" s="45"/>
      <c r="BW60" s="45"/>
      <c r="BX60" s="45"/>
      <c r="BY60" s="45"/>
      <c r="BZ60" s="41"/>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39"/>
      <c r="BM61" s="45"/>
      <c r="BN61" s="45"/>
      <c r="BO61" s="45"/>
      <c r="BP61" s="45"/>
      <c r="BQ61" s="45"/>
      <c r="BR61" s="45"/>
      <c r="BS61" s="45"/>
      <c r="BT61" s="45"/>
      <c r="BU61" s="45"/>
      <c r="BV61" s="45"/>
      <c r="BW61" s="45"/>
      <c r="BX61" s="45"/>
      <c r="BY61" s="45"/>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5"/>
      <c r="BN62" s="45"/>
      <c r="BO62" s="45"/>
      <c r="BP62" s="45"/>
      <c r="BQ62" s="45"/>
      <c r="BR62" s="45"/>
      <c r="BS62" s="45"/>
      <c r="BT62" s="45"/>
      <c r="BU62" s="45"/>
      <c r="BV62" s="45"/>
      <c r="BW62" s="45"/>
      <c r="BX62" s="45"/>
      <c r="BY62" s="45"/>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5"/>
      <c r="BN63" s="45"/>
      <c r="BO63" s="45"/>
      <c r="BP63" s="45"/>
      <c r="BQ63" s="45"/>
      <c r="BR63" s="45"/>
      <c r="BS63" s="45"/>
      <c r="BT63" s="45"/>
      <c r="BU63" s="45"/>
      <c r="BV63" s="45"/>
      <c r="BW63" s="45"/>
      <c r="BX63" s="45"/>
      <c r="BY63" s="45"/>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5"/>
      <c r="BN66" s="45"/>
      <c r="BO66" s="45"/>
      <c r="BP66" s="45"/>
      <c r="BQ66" s="45"/>
      <c r="BR66" s="45"/>
      <c r="BS66" s="45"/>
      <c r="BT66" s="45"/>
      <c r="BU66" s="45"/>
      <c r="BV66" s="45"/>
      <c r="BW66" s="45"/>
      <c r="BX66" s="45"/>
      <c r="BY66" s="45"/>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5"/>
      <c r="BN67" s="45"/>
      <c r="BO67" s="45"/>
      <c r="BP67" s="45"/>
      <c r="BQ67" s="45"/>
      <c r="BR67" s="45"/>
      <c r="BS67" s="45"/>
      <c r="BT67" s="45"/>
      <c r="BU67" s="45"/>
      <c r="BV67" s="45"/>
      <c r="BW67" s="45"/>
      <c r="BX67" s="45"/>
      <c r="BY67" s="45"/>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5"/>
      <c r="BN68" s="45"/>
      <c r="BO68" s="45"/>
      <c r="BP68" s="45"/>
      <c r="BQ68" s="45"/>
      <c r="BR68" s="45"/>
      <c r="BS68" s="45"/>
      <c r="BT68" s="45"/>
      <c r="BU68" s="45"/>
      <c r="BV68" s="45"/>
      <c r="BW68" s="45"/>
      <c r="BX68" s="45"/>
      <c r="BY68" s="45"/>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5"/>
      <c r="BN69" s="45"/>
      <c r="BO69" s="45"/>
      <c r="BP69" s="45"/>
      <c r="BQ69" s="45"/>
      <c r="BR69" s="45"/>
      <c r="BS69" s="45"/>
      <c r="BT69" s="45"/>
      <c r="BU69" s="45"/>
      <c r="BV69" s="45"/>
      <c r="BW69" s="45"/>
      <c r="BX69" s="45"/>
      <c r="BY69" s="45"/>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5"/>
      <c r="BN70" s="45"/>
      <c r="BO70" s="45"/>
      <c r="BP70" s="45"/>
      <c r="BQ70" s="45"/>
      <c r="BR70" s="45"/>
      <c r="BS70" s="45"/>
      <c r="BT70" s="45"/>
      <c r="BU70" s="45"/>
      <c r="BV70" s="45"/>
      <c r="BW70" s="45"/>
      <c r="BX70" s="45"/>
      <c r="BY70" s="45"/>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5"/>
      <c r="BN71" s="45"/>
      <c r="BO71" s="45"/>
      <c r="BP71" s="45"/>
      <c r="BQ71" s="45"/>
      <c r="BR71" s="45"/>
      <c r="BS71" s="45"/>
      <c r="BT71" s="45"/>
      <c r="BU71" s="45"/>
      <c r="BV71" s="45"/>
      <c r="BW71" s="45"/>
      <c r="BX71" s="45"/>
      <c r="BY71" s="45"/>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5"/>
      <c r="BN72" s="45"/>
      <c r="BO72" s="45"/>
      <c r="BP72" s="45"/>
      <c r="BQ72" s="45"/>
      <c r="BR72" s="45"/>
      <c r="BS72" s="45"/>
      <c r="BT72" s="45"/>
      <c r="BU72" s="45"/>
      <c r="BV72" s="45"/>
      <c r="BW72" s="45"/>
      <c r="BX72" s="45"/>
      <c r="BY72" s="45"/>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5"/>
      <c r="BN73" s="45"/>
      <c r="BO73" s="45"/>
      <c r="BP73" s="45"/>
      <c r="BQ73" s="45"/>
      <c r="BR73" s="45"/>
      <c r="BS73" s="45"/>
      <c r="BT73" s="45"/>
      <c r="BU73" s="45"/>
      <c r="BV73" s="45"/>
      <c r="BW73" s="45"/>
      <c r="BX73" s="45"/>
      <c r="BY73" s="45"/>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5"/>
      <c r="BN74" s="45"/>
      <c r="BO74" s="45"/>
      <c r="BP74" s="45"/>
      <c r="BQ74" s="45"/>
      <c r="BR74" s="45"/>
      <c r="BS74" s="45"/>
      <c r="BT74" s="45"/>
      <c r="BU74" s="45"/>
      <c r="BV74" s="45"/>
      <c r="BW74" s="45"/>
      <c r="BX74" s="45"/>
      <c r="BY74" s="45"/>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5"/>
      <c r="BN75" s="45"/>
      <c r="BO75" s="45"/>
      <c r="BP75" s="45"/>
      <c r="BQ75" s="45"/>
      <c r="BR75" s="45"/>
      <c r="BS75" s="45"/>
      <c r="BT75" s="45"/>
      <c r="BU75" s="45"/>
      <c r="BV75" s="45"/>
      <c r="BW75" s="45"/>
      <c r="BX75" s="45"/>
      <c r="BY75" s="45"/>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5"/>
      <c r="BN76" s="45"/>
      <c r="BO76" s="45"/>
      <c r="BP76" s="45"/>
      <c r="BQ76" s="45"/>
      <c r="BR76" s="45"/>
      <c r="BS76" s="45"/>
      <c r="BT76" s="45"/>
      <c r="BU76" s="45"/>
      <c r="BV76" s="45"/>
      <c r="BW76" s="45"/>
      <c r="BX76" s="45"/>
      <c r="BY76" s="45"/>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5"/>
      <c r="BN77" s="45"/>
      <c r="BO77" s="45"/>
      <c r="BP77" s="45"/>
      <c r="BQ77" s="45"/>
      <c r="BR77" s="45"/>
      <c r="BS77" s="45"/>
      <c r="BT77" s="45"/>
      <c r="BU77" s="45"/>
      <c r="BV77" s="45"/>
      <c r="BW77" s="45"/>
      <c r="BX77" s="45"/>
      <c r="BY77" s="45"/>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5"/>
      <c r="BN78" s="45"/>
      <c r="BO78" s="45"/>
      <c r="BP78" s="45"/>
      <c r="BQ78" s="45"/>
      <c r="BR78" s="45"/>
      <c r="BS78" s="45"/>
      <c r="BT78" s="45"/>
      <c r="BU78" s="45"/>
      <c r="BV78" s="45"/>
      <c r="BW78" s="45"/>
      <c r="BX78" s="45"/>
      <c r="BY78" s="45"/>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5"/>
      <c r="BN79" s="45"/>
      <c r="BO79" s="45"/>
      <c r="BP79" s="45"/>
      <c r="BQ79" s="45"/>
      <c r="BR79" s="45"/>
      <c r="BS79" s="45"/>
      <c r="BT79" s="45"/>
      <c r="BU79" s="45"/>
      <c r="BV79" s="45"/>
      <c r="BW79" s="45"/>
      <c r="BX79" s="45"/>
      <c r="BY79" s="45"/>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5"/>
      <c r="BN80" s="45"/>
      <c r="BO80" s="45"/>
      <c r="BP80" s="45"/>
      <c r="BQ80" s="45"/>
      <c r="BR80" s="45"/>
      <c r="BS80" s="45"/>
      <c r="BT80" s="45"/>
      <c r="BU80" s="45"/>
      <c r="BV80" s="45"/>
      <c r="BW80" s="45"/>
      <c r="BX80" s="45"/>
      <c r="BY80" s="45"/>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5"/>
      <c r="BN81" s="45"/>
      <c r="BO81" s="45"/>
      <c r="BP81" s="45"/>
      <c r="BQ81" s="45"/>
      <c r="BR81" s="45"/>
      <c r="BS81" s="45"/>
      <c r="BT81" s="45"/>
      <c r="BU81" s="45"/>
      <c r="BV81" s="45"/>
      <c r="BW81" s="45"/>
      <c r="BX81" s="45"/>
      <c r="BY81" s="45"/>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NeIEo0V0cMasvTvf+MOU9RpBKNGhRcLDjA5D+2RCll78W7HEFMAjabhDqkeVB0v7uLlcx0qGKKMh/8aaAvncA==" saltValue="KFU4xITmMv/Wb3z4hsRm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63819</v>
      </c>
      <c r="D6" s="20">
        <f t="shared" si="3"/>
        <v>46</v>
      </c>
      <c r="E6" s="20">
        <f t="shared" si="3"/>
        <v>1</v>
      </c>
      <c r="F6" s="20">
        <f t="shared" si="3"/>
        <v>0</v>
      </c>
      <c r="G6" s="20">
        <f t="shared" si="3"/>
        <v>1</v>
      </c>
      <c r="H6" s="20" t="str">
        <f t="shared" si="3"/>
        <v>山形県　高畠町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90.85</v>
      </c>
      <c r="P6" s="21">
        <f t="shared" si="3"/>
        <v>99.32</v>
      </c>
      <c r="Q6" s="21">
        <f t="shared" si="3"/>
        <v>3850</v>
      </c>
      <c r="R6" s="21">
        <f t="shared" si="3"/>
        <v>22454</v>
      </c>
      <c r="S6" s="21">
        <f t="shared" si="3"/>
        <v>180.26</v>
      </c>
      <c r="T6" s="21">
        <f t="shared" si="3"/>
        <v>124.56</v>
      </c>
      <c r="U6" s="21">
        <f t="shared" si="3"/>
        <v>22192</v>
      </c>
      <c r="V6" s="21">
        <f t="shared" si="3"/>
        <v>43.7</v>
      </c>
      <c r="W6" s="21">
        <f t="shared" si="3"/>
        <v>507.83</v>
      </c>
      <c r="X6" s="22">
        <f>IF(X7="",NA(),X7)</f>
        <v>115.58</v>
      </c>
      <c r="Y6" s="22">
        <f t="shared" ref="Y6:AG6" si="4">IF(Y7="",NA(),Y7)</f>
        <v>116.08</v>
      </c>
      <c r="Z6" s="22">
        <f t="shared" si="4"/>
        <v>115.43</v>
      </c>
      <c r="AA6" s="22">
        <f t="shared" si="4"/>
        <v>118.65</v>
      </c>
      <c r="AB6" s="22">
        <f t="shared" si="4"/>
        <v>120.46</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291.08999999999997</v>
      </c>
      <c r="AU6" s="22">
        <f t="shared" ref="AU6:BC6" si="6">IF(AU7="",NA(),AU7)</f>
        <v>830.96</v>
      </c>
      <c r="AV6" s="22">
        <f t="shared" si="6"/>
        <v>867.23</v>
      </c>
      <c r="AW6" s="22">
        <f t="shared" si="6"/>
        <v>818.93</v>
      </c>
      <c r="AX6" s="22">
        <f t="shared" si="6"/>
        <v>908.08</v>
      </c>
      <c r="AY6" s="22">
        <f t="shared" si="6"/>
        <v>359.47</v>
      </c>
      <c r="AZ6" s="22">
        <f t="shared" si="6"/>
        <v>369.69</v>
      </c>
      <c r="BA6" s="22">
        <f t="shared" si="6"/>
        <v>379.08</v>
      </c>
      <c r="BB6" s="22">
        <f t="shared" si="6"/>
        <v>367.55</v>
      </c>
      <c r="BC6" s="22">
        <f t="shared" si="6"/>
        <v>378.56</v>
      </c>
      <c r="BD6" s="21" t="str">
        <f>IF(BD7="","",IF(BD7="-","【-】","【"&amp;SUBSTITUTE(TEXT(BD7,"#,##0.00"),"-","△")&amp;"】"))</f>
        <v>【261.51】</v>
      </c>
      <c r="BE6" s="22">
        <f>IF(BE7="",NA(),BE7)</f>
        <v>108.77</v>
      </c>
      <c r="BF6" s="22">
        <f t="shared" ref="BF6:BN6" si="7">IF(BF7="",NA(),BF7)</f>
        <v>100.56</v>
      </c>
      <c r="BG6" s="22">
        <f t="shared" si="7"/>
        <v>95.4</v>
      </c>
      <c r="BH6" s="22">
        <f t="shared" si="7"/>
        <v>90.44</v>
      </c>
      <c r="BI6" s="22">
        <f t="shared" si="7"/>
        <v>87.68</v>
      </c>
      <c r="BJ6" s="22">
        <f t="shared" si="7"/>
        <v>401.79</v>
      </c>
      <c r="BK6" s="22">
        <f t="shared" si="7"/>
        <v>402.99</v>
      </c>
      <c r="BL6" s="22">
        <f t="shared" si="7"/>
        <v>398.98</v>
      </c>
      <c r="BM6" s="22">
        <f t="shared" si="7"/>
        <v>418.68</v>
      </c>
      <c r="BN6" s="22">
        <f t="shared" si="7"/>
        <v>395.68</v>
      </c>
      <c r="BO6" s="21" t="str">
        <f>IF(BO7="","",IF(BO7="-","【-】","【"&amp;SUBSTITUTE(TEXT(BO7,"#,##0.00"),"-","△")&amp;"】"))</f>
        <v>【265.16】</v>
      </c>
      <c r="BP6" s="22">
        <f>IF(BP7="",NA(),BP7)</f>
        <v>113.59</v>
      </c>
      <c r="BQ6" s="22">
        <f t="shared" ref="BQ6:BY6" si="8">IF(BQ7="",NA(),BQ7)</f>
        <v>112.07</v>
      </c>
      <c r="BR6" s="22">
        <f t="shared" si="8"/>
        <v>112.91</v>
      </c>
      <c r="BS6" s="22">
        <f t="shared" si="8"/>
        <v>114.07</v>
      </c>
      <c r="BT6" s="22">
        <f t="shared" si="8"/>
        <v>118.86</v>
      </c>
      <c r="BU6" s="22">
        <f t="shared" si="8"/>
        <v>100.12</v>
      </c>
      <c r="BV6" s="22">
        <f t="shared" si="8"/>
        <v>98.66</v>
      </c>
      <c r="BW6" s="22">
        <f t="shared" si="8"/>
        <v>98.64</v>
      </c>
      <c r="BX6" s="22">
        <f t="shared" si="8"/>
        <v>94.78</v>
      </c>
      <c r="BY6" s="22">
        <f t="shared" si="8"/>
        <v>97.59</v>
      </c>
      <c r="BZ6" s="21" t="str">
        <f>IF(BZ7="","",IF(BZ7="-","【-】","【"&amp;SUBSTITUTE(TEXT(BZ7,"#,##0.00"),"-","△")&amp;"】"))</f>
        <v>【102.35】</v>
      </c>
      <c r="CA6" s="22">
        <f>IF(CA7="",NA(),CA7)</f>
        <v>180.47</v>
      </c>
      <c r="CB6" s="22">
        <f t="shared" ref="CB6:CJ6" si="9">IF(CB7="",NA(),CB7)</f>
        <v>183.42</v>
      </c>
      <c r="CC6" s="22">
        <f t="shared" si="9"/>
        <v>183.48</v>
      </c>
      <c r="CD6" s="22">
        <f t="shared" si="9"/>
        <v>179.4</v>
      </c>
      <c r="CE6" s="22">
        <f t="shared" si="9"/>
        <v>174.62</v>
      </c>
      <c r="CF6" s="22">
        <f t="shared" si="9"/>
        <v>174.97</v>
      </c>
      <c r="CG6" s="22">
        <f t="shared" si="9"/>
        <v>178.59</v>
      </c>
      <c r="CH6" s="22">
        <f t="shared" si="9"/>
        <v>178.92</v>
      </c>
      <c r="CI6" s="22">
        <f t="shared" si="9"/>
        <v>181.3</v>
      </c>
      <c r="CJ6" s="22">
        <f t="shared" si="9"/>
        <v>181.71</v>
      </c>
      <c r="CK6" s="21" t="str">
        <f>IF(CK7="","",IF(CK7="-","【-】","【"&amp;SUBSTITUTE(TEXT(CK7,"#,##0.00"),"-","△")&amp;"】"))</f>
        <v>【167.74】</v>
      </c>
      <c r="CL6" s="22">
        <f>IF(CL7="",NA(),CL7)</f>
        <v>67.11</v>
      </c>
      <c r="CM6" s="22">
        <f t="shared" ref="CM6:CU6" si="10">IF(CM7="",NA(),CM7)</f>
        <v>65.760000000000005</v>
      </c>
      <c r="CN6" s="22">
        <f t="shared" si="10"/>
        <v>62.94</v>
      </c>
      <c r="CO6" s="22">
        <f t="shared" si="10"/>
        <v>66.569999999999993</v>
      </c>
      <c r="CP6" s="22">
        <f t="shared" si="10"/>
        <v>67.94</v>
      </c>
      <c r="CQ6" s="22">
        <f t="shared" si="10"/>
        <v>55.63</v>
      </c>
      <c r="CR6" s="22">
        <f t="shared" si="10"/>
        <v>55.03</v>
      </c>
      <c r="CS6" s="22">
        <f t="shared" si="10"/>
        <v>55.14</v>
      </c>
      <c r="CT6" s="22">
        <f t="shared" si="10"/>
        <v>55.89</v>
      </c>
      <c r="CU6" s="22">
        <f t="shared" si="10"/>
        <v>55.72</v>
      </c>
      <c r="CV6" s="21" t="str">
        <f>IF(CV7="","",IF(CV7="-","【-】","【"&amp;SUBSTITUTE(TEXT(CV7,"#,##0.00"),"-","△")&amp;"】"))</f>
        <v>【60.29】</v>
      </c>
      <c r="CW6" s="22">
        <f>IF(CW7="",NA(),CW7)</f>
        <v>94.53</v>
      </c>
      <c r="CX6" s="22">
        <f t="shared" ref="CX6:DF6" si="11">IF(CX7="",NA(),CX7)</f>
        <v>96.54</v>
      </c>
      <c r="CY6" s="22">
        <f t="shared" si="11"/>
        <v>96.28</v>
      </c>
      <c r="CZ6" s="22">
        <f t="shared" si="11"/>
        <v>92.13</v>
      </c>
      <c r="DA6" s="22">
        <f t="shared" si="11"/>
        <v>92.73</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45.95</v>
      </c>
      <c r="DI6" s="22">
        <f t="shared" ref="DI6:DQ6" si="12">IF(DI7="",NA(),DI7)</f>
        <v>47.62</v>
      </c>
      <c r="DJ6" s="22">
        <f t="shared" si="12"/>
        <v>49.27</v>
      </c>
      <c r="DK6" s="22">
        <f t="shared" si="12"/>
        <v>50.22</v>
      </c>
      <c r="DL6" s="22">
        <f t="shared" si="12"/>
        <v>50.85</v>
      </c>
      <c r="DM6" s="22">
        <f t="shared" si="12"/>
        <v>48.05</v>
      </c>
      <c r="DN6" s="22">
        <f t="shared" si="12"/>
        <v>48.87</v>
      </c>
      <c r="DO6" s="22">
        <f t="shared" si="12"/>
        <v>49.92</v>
      </c>
      <c r="DP6" s="22">
        <f t="shared" si="12"/>
        <v>50.63</v>
      </c>
      <c r="DQ6" s="22">
        <f t="shared" si="12"/>
        <v>51.29</v>
      </c>
      <c r="DR6" s="21" t="str">
        <f>IF(DR7="","",IF(DR7="-","【-】","【"&amp;SUBSTITUTE(TEXT(DR7,"#,##0.00"),"-","△")&amp;"】"))</f>
        <v>【50.88】</v>
      </c>
      <c r="DS6" s="22">
        <f>IF(DS7="",NA(),DS7)</f>
        <v>19.079999999999998</v>
      </c>
      <c r="DT6" s="22">
        <f t="shared" ref="DT6:EB6" si="13">IF(DT7="",NA(),DT7)</f>
        <v>19.47</v>
      </c>
      <c r="DU6" s="22">
        <f t="shared" si="13"/>
        <v>19.97</v>
      </c>
      <c r="DV6" s="22">
        <f t="shared" si="13"/>
        <v>19.98</v>
      </c>
      <c r="DW6" s="22">
        <f t="shared" si="13"/>
        <v>19.96</v>
      </c>
      <c r="DX6" s="22">
        <f t="shared" si="13"/>
        <v>13.39</v>
      </c>
      <c r="DY6" s="22">
        <f t="shared" si="13"/>
        <v>14.85</v>
      </c>
      <c r="DZ6" s="22">
        <f t="shared" si="13"/>
        <v>16.88</v>
      </c>
      <c r="EA6" s="22">
        <f t="shared" si="13"/>
        <v>18.28</v>
      </c>
      <c r="EB6" s="22">
        <f t="shared" si="13"/>
        <v>19.61</v>
      </c>
      <c r="EC6" s="21" t="str">
        <f>IF(EC7="","",IF(EC7="-","【-】","【"&amp;SUBSTITUTE(TEXT(EC7,"#,##0.00"),"-","△")&amp;"】"))</f>
        <v>【22.30】</v>
      </c>
      <c r="ED6" s="22">
        <f>IF(ED7="",NA(),ED7)</f>
        <v>0.03</v>
      </c>
      <c r="EE6" s="22">
        <f t="shared" ref="EE6:EM6" si="14">IF(EE7="",NA(),EE7)</f>
        <v>0.24</v>
      </c>
      <c r="EF6" s="22">
        <f t="shared" si="14"/>
        <v>0.28999999999999998</v>
      </c>
      <c r="EG6" s="22">
        <f t="shared" si="14"/>
        <v>0.45</v>
      </c>
      <c r="EH6" s="22">
        <f t="shared" si="14"/>
        <v>0.87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63819</v>
      </c>
      <c r="D7" s="24">
        <v>46</v>
      </c>
      <c r="E7" s="24">
        <v>1</v>
      </c>
      <c r="F7" s="24">
        <v>0</v>
      </c>
      <c r="G7" s="24">
        <v>1</v>
      </c>
      <c r="H7" s="24" t="s">
        <v>93</v>
      </c>
      <c r="I7" s="24" t="s">
        <v>94</v>
      </c>
      <c r="J7" s="24" t="s">
        <v>95</v>
      </c>
      <c r="K7" s="24" t="s">
        <v>96</v>
      </c>
      <c r="L7" s="24" t="s">
        <v>97</v>
      </c>
      <c r="M7" s="24" t="s">
        <v>98</v>
      </c>
      <c r="N7" s="25" t="s">
        <v>99</v>
      </c>
      <c r="O7" s="25">
        <v>90.85</v>
      </c>
      <c r="P7" s="25">
        <v>99.32</v>
      </c>
      <c r="Q7" s="25">
        <v>3850</v>
      </c>
      <c r="R7" s="25">
        <v>22454</v>
      </c>
      <c r="S7" s="25">
        <v>180.26</v>
      </c>
      <c r="T7" s="25">
        <v>124.56</v>
      </c>
      <c r="U7" s="25">
        <v>22192</v>
      </c>
      <c r="V7" s="25">
        <v>43.7</v>
      </c>
      <c r="W7" s="25">
        <v>507.83</v>
      </c>
      <c r="X7" s="25">
        <v>115.58</v>
      </c>
      <c r="Y7" s="25">
        <v>116.08</v>
      </c>
      <c r="Z7" s="25">
        <v>115.43</v>
      </c>
      <c r="AA7" s="25">
        <v>118.65</v>
      </c>
      <c r="AB7" s="25">
        <v>120.46</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291.08999999999997</v>
      </c>
      <c r="AU7" s="25">
        <v>830.96</v>
      </c>
      <c r="AV7" s="25">
        <v>867.23</v>
      </c>
      <c r="AW7" s="25">
        <v>818.93</v>
      </c>
      <c r="AX7" s="25">
        <v>908.08</v>
      </c>
      <c r="AY7" s="25">
        <v>359.47</v>
      </c>
      <c r="AZ7" s="25">
        <v>369.69</v>
      </c>
      <c r="BA7" s="25">
        <v>379.08</v>
      </c>
      <c r="BB7" s="25">
        <v>367.55</v>
      </c>
      <c r="BC7" s="25">
        <v>378.56</v>
      </c>
      <c r="BD7" s="25">
        <v>261.51</v>
      </c>
      <c r="BE7" s="25">
        <v>108.77</v>
      </c>
      <c r="BF7" s="25">
        <v>100.56</v>
      </c>
      <c r="BG7" s="25">
        <v>95.4</v>
      </c>
      <c r="BH7" s="25">
        <v>90.44</v>
      </c>
      <c r="BI7" s="25">
        <v>87.68</v>
      </c>
      <c r="BJ7" s="25">
        <v>401.79</v>
      </c>
      <c r="BK7" s="25">
        <v>402.99</v>
      </c>
      <c r="BL7" s="25">
        <v>398.98</v>
      </c>
      <c r="BM7" s="25">
        <v>418.68</v>
      </c>
      <c r="BN7" s="25">
        <v>395.68</v>
      </c>
      <c r="BO7" s="25">
        <v>265.16000000000003</v>
      </c>
      <c r="BP7" s="25">
        <v>113.59</v>
      </c>
      <c r="BQ7" s="25">
        <v>112.07</v>
      </c>
      <c r="BR7" s="25">
        <v>112.91</v>
      </c>
      <c r="BS7" s="25">
        <v>114.07</v>
      </c>
      <c r="BT7" s="25">
        <v>118.86</v>
      </c>
      <c r="BU7" s="25">
        <v>100.12</v>
      </c>
      <c r="BV7" s="25">
        <v>98.66</v>
      </c>
      <c r="BW7" s="25">
        <v>98.64</v>
      </c>
      <c r="BX7" s="25">
        <v>94.78</v>
      </c>
      <c r="BY7" s="25">
        <v>97.59</v>
      </c>
      <c r="BZ7" s="25">
        <v>102.35</v>
      </c>
      <c r="CA7" s="25">
        <v>180.47</v>
      </c>
      <c r="CB7" s="25">
        <v>183.42</v>
      </c>
      <c r="CC7" s="25">
        <v>183.48</v>
      </c>
      <c r="CD7" s="25">
        <v>179.4</v>
      </c>
      <c r="CE7" s="25">
        <v>174.62</v>
      </c>
      <c r="CF7" s="25">
        <v>174.97</v>
      </c>
      <c r="CG7" s="25">
        <v>178.59</v>
      </c>
      <c r="CH7" s="25">
        <v>178.92</v>
      </c>
      <c r="CI7" s="25">
        <v>181.3</v>
      </c>
      <c r="CJ7" s="25">
        <v>181.71</v>
      </c>
      <c r="CK7" s="25">
        <v>167.74</v>
      </c>
      <c r="CL7" s="25">
        <v>67.11</v>
      </c>
      <c r="CM7" s="25">
        <v>65.760000000000005</v>
      </c>
      <c r="CN7" s="25">
        <v>62.94</v>
      </c>
      <c r="CO7" s="25">
        <v>66.569999999999993</v>
      </c>
      <c r="CP7" s="25">
        <v>67.94</v>
      </c>
      <c r="CQ7" s="25">
        <v>55.63</v>
      </c>
      <c r="CR7" s="25">
        <v>55.03</v>
      </c>
      <c r="CS7" s="25">
        <v>55.14</v>
      </c>
      <c r="CT7" s="25">
        <v>55.89</v>
      </c>
      <c r="CU7" s="25">
        <v>55.72</v>
      </c>
      <c r="CV7" s="25">
        <v>60.29</v>
      </c>
      <c r="CW7" s="25">
        <v>94.53</v>
      </c>
      <c r="CX7" s="25">
        <v>96.54</v>
      </c>
      <c r="CY7" s="25">
        <v>96.28</v>
      </c>
      <c r="CZ7" s="25">
        <v>92.13</v>
      </c>
      <c r="DA7" s="25">
        <v>92.73</v>
      </c>
      <c r="DB7" s="25">
        <v>82.04</v>
      </c>
      <c r="DC7" s="25">
        <v>81.900000000000006</v>
      </c>
      <c r="DD7" s="25">
        <v>81.39</v>
      </c>
      <c r="DE7" s="25">
        <v>81.27</v>
      </c>
      <c r="DF7" s="25">
        <v>81.260000000000005</v>
      </c>
      <c r="DG7" s="25">
        <v>90.12</v>
      </c>
      <c r="DH7" s="25">
        <v>45.95</v>
      </c>
      <c r="DI7" s="25">
        <v>47.62</v>
      </c>
      <c r="DJ7" s="25">
        <v>49.27</v>
      </c>
      <c r="DK7" s="25">
        <v>50.22</v>
      </c>
      <c r="DL7" s="25">
        <v>50.85</v>
      </c>
      <c r="DM7" s="25">
        <v>48.05</v>
      </c>
      <c r="DN7" s="25">
        <v>48.87</v>
      </c>
      <c r="DO7" s="25">
        <v>49.92</v>
      </c>
      <c r="DP7" s="25">
        <v>50.63</v>
      </c>
      <c r="DQ7" s="25">
        <v>51.29</v>
      </c>
      <c r="DR7" s="25">
        <v>50.88</v>
      </c>
      <c r="DS7" s="25">
        <v>19.079999999999998</v>
      </c>
      <c r="DT7" s="25">
        <v>19.47</v>
      </c>
      <c r="DU7" s="25">
        <v>19.97</v>
      </c>
      <c r="DV7" s="25">
        <v>19.98</v>
      </c>
      <c r="DW7" s="25">
        <v>19.96</v>
      </c>
      <c r="DX7" s="25">
        <v>13.39</v>
      </c>
      <c r="DY7" s="25">
        <v>14.85</v>
      </c>
      <c r="DZ7" s="25">
        <v>16.88</v>
      </c>
      <c r="EA7" s="25">
        <v>18.28</v>
      </c>
      <c r="EB7" s="25">
        <v>19.61</v>
      </c>
      <c r="EC7" s="25">
        <v>22.3</v>
      </c>
      <c r="ED7" s="25">
        <v>0.03</v>
      </c>
      <c r="EE7" s="25">
        <v>0.24</v>
      </c>
      <c r="EF7" s="25">
        <v>0.28999999999999998</v>
      </c>
      <c r="EG7" s="25">
        <v>0.45</v>
      </c>
      <c r="EH7" s="25">
        <v>0.87</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2023-01-17T04:20:41Z</cp:lastPrinted>
  <dcterms:created xsi:type="dcterms:W3CDTF">2022-12-01T00:53:50Z</dcterms:created>
  <dcterms:modified xsi:type="dcterms:W3CDTF">2023-01-17T04:23:53Z</dcterms:modified>
  <cp:category/>
</cp:coreProperties>
</file>