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172.31.10.192\07_share$\02_staff\下水道用\00下水道共通\経営比較分析表\R04\03提出\"/>
    </mc:Choice>
  </mc:AlternateContent>
  <xr:revisionPtr revIDLastSave="0" documentId="13_ncr:1_{CAC4BDBB-FCF2-45E5-8037-6460BED2BD79}" xr6:coauthVersionLast="36" xr6:coauthVersionMax="36" xr10:uidLastSave="{00000000-0000-0000-0000-000000000000}"/>
  <workbookProtection workbookAlgorithmName="SHA-512" workbookHashValue="D6ciO5kj168BwhcpT5ge5qpRLehYlPbNPK1WxUFSUP5jtsCYpdRx+OZvTqezO+wVsYlwiYAPHZtuV+Q0WZlCSA==" workbookSaltValue="vb/SVYAYAA7AdsoBtbqPI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I10" i="4"/>
  <c r="BB8" i="4"/>
  <c r="I8" i="4"/>
</calcChain>
</file>

<file path=xl/sharedStrings.xml><?xml version="1.0" encoding="utf-8"?>
<sst xmlns="http://schemas.openxmlformats.org/spreadsheetml/2006/main" count="247" uniqueCount="120">
  <si>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</si>
  <si>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</si>
  <si>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</si>
  <si>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</si>
  <si>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</si>
  <si>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</si>
  <si>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</si>
  <si>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</si>
  <si>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</si>
  <si>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</si>
  <si>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</si>
  <si>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</si>
  <si>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</si>
  <si>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</si>
  <si>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</si>
  <si>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</si>
  <si>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</si>
  <si>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</si>
  <si>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</si>
  <si>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</si>
  <si>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</si>
  <si>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</si>
  <si>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</si>
  <si>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</si>
  <si>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</si>
  <si>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</si>
  <si>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</si>
  <si>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</si>
  <si>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</si>
  <si>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</si>
  <si>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</si>
  <si>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</si>
  <si>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</si>
  <si>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</si>
  <si>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</si>
  <si>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</si>
  <si>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</si>
  <si>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</si>
  <si>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</si>
  <si>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</si>
  <si>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</si>
  <si>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</si>
  <si>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</si>
  <si>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</si>
  <si>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</si>
  <si>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</si>
  <si>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</si>
  <si>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</si>
  <si>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</si>
  <si>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</si>
  <si>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</si>
  <si>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</si>
  <si>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</si>
  <si>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</si>
  <si>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</si>
  <si>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</si>
  <si>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</si>
  <si>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</si>
  <si>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</si>
  <si>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</si>
  <si>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</si>
  <si>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</si>
  <si>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</si>
  <si>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</si>
  <si>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</si>
  <si>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</si>
  <si>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</si>
  <si>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</si>
  <si>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</si>
  <si>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</si>
  <si>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</si>
  <si>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</si>
  <si>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</si>
  <si>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</si>
  <si>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</si>
  <si>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</si>
  <si>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</si>
  <si>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</si>
  <si>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</si>
  <si>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</si>
  <si>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</si>
  <si>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</si>
  <si>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</si>
  <si>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</si>
  <si>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</si>
  <si>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</si>
  <si>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</si>
  <si>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</si>
  <si>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</si>
  <si>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</si>
  <si>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</si>
  <si>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</si>
  <si>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</si>
  <si>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</si>
  <si>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</si>
  <si>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</si>
  <si>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</si>
  <si>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</si>
  <si>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</si>
  <si>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</si>
  <si>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</si>
  <si>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</si>
  <si>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</si>
  <si>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</si>
  <si>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</si>
  <si>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</si>
  <si>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</si>
  <si>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</si>
  <si>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</si>
  <si>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</si>
  <si>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</si>
  <si>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</si>
  <si>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</si>
  <si>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</si>
  <si>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</si>
  <si>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</si>
  <si>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</si>
  <si>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本事業はすでに整備が終了し、整備に係る地方債の償還も完了している。
　今後は経年劣化による修繕費の増加が見込まれるが、人口減少により使用料収入は減少していくことが想定されるため、適切な保守点検を行うことにより、維持管理費の努め、安定的な経営を目指す。</t>
    <rPh sb="1" eb="2">
      <t>ホン</t>
    </rPh>
    <rPh sb="2" eb="4">
      <t>ジギョウ</t>
    </rPh>
    <rPh sb="8" eb="10">
      <t>セイビ</t>
    </rPh>
    <rPh sb="11" eb="13">
      <t>シュウリョウ</t>
    </rPh>
    <rPh sb="15" eb="17">
      <t>セイビ</t>
    </rPh>
    <rPh sb="18" eb="19">
      <t>カカ</t>
    </rPh>
    <rPh sb="20" eb="23">
      <t>チホウサイ</t>
    </rPh>
    <rPh sb="24" eb="26">
      <t>ショウカン</t>
    </rPh>
    <rPh sb="27" eb="29">
      <t>カンリョウ</t>
    </rPh>
    <rPh sb="36" eb="38">
      <t>コンゴ</t>
    </rPh>
    <rPh sb="39" eb="41">
      <t>ケイネン</t>
    </rPh>
    <rPh sb="41" eb="43">
      <t>レッカ</t>
    </rPh>
    <rPh sb="46" eb="48">
      <t>シュウゼン</t>
    </rPh>
    <rPh sb="48" eb="49">
      <t>ヒ</t>
    </rPh>
    <rPh sb="50" eb="52">
      <t>ゾウカ</t>
    </rPh>
    <rPh sb="53" eb="55">
      <t>ミコ</t>
    </rPh>
    <rPh sb="60" eb="62">
      <t>ジンコウ</t>
    </rPh>
    <rPh sb="62" eb="64">
      <t>ゲンショウ</t>
    </rPh>
    <rPh sb="67" eb="70">
      <t>シヨウリョウ</t>
    </rPh>
    <rPh sb="70" eb="72">
      <t>シュウニュウ</t>
    </rPh>
    <rPh sb="73" eb="75">
      <t>ゲンショウ</t>
    </rPh>
    <rPh sb="82" eb="84">
      <t>ソウテイ</t>
    </rPh>
    <rPh sb="90" eb="92">
      <t>テキセツ</t>
    </rPh>
    <rPh sb="93" eb="95">
      <t>ホシュ</t>
    </rPh>
    <rPh sb="95" eb="97">
      <t>テンケン</t>
    </rPh>
    <rPh sb="98" eb="99">
      <t>オコナ</t>
    </rPh>
    <rPh sb="106" eb="108">
      <t>イジ</t>
    </rPh>
    <rPh sb="108" eb="111">
      <t>カンリヒ</t>
    </rPh>
    <rPh sb="112" eb="113">
      <t>ツト</t>
    </rPh>
    <rPh sb="115" eb="118">
      <t>アンテイテキ</t>
    </rPh>
    <rPh sb="119" eb="121">
      <t>ケイエイ</t>
    </rPh>
    <rPh sb="122" eb="124">
      <t>メザ</t>
    </rPh>
    <phoneticPr fontId="4"/>
  </si>
  <si>
    <t>　地方公営企業法適用に伴う委託業務を収益的支出に計上しているため、①収益的収支比率は100％を下回っているが、地方債を活用しているため実質的にはほぼ収支均衡となっている。
　⑤経費回収率については、使用料収入がほぼ横ばいの状況の中で、修繕や法適用関係の費用の増に伴い汚水処理費が上昇したことから、前年度対比約7.7%の減となった。
　⑥汚水処理原価についても。有収水量がほぼ横ばいで推移している状況の中で、汚水処理費が増となったため、前年度より高い値となった。</t>
    <rPh sb="1" eb="3">
      <t>チホウ</t>
    </rPh>
    <rPh sb="3" eb="5">
      <t>コウエイ</t>
    </rPh>
    <rPh sb="5" eb="7">
      <t>キギョウ</t>
    </rPh>
    <rPh sb="7" eb="8">
      <t>ホウ</t>
    </rPh>
    <rPh sb="8" eb="10">
      <t>テキヨウ</t>
    </rPh>
    <rPh sb="11" eb="12">
      <t>トモナ</t>
    </rPh>
    <rPh sb="13" eb="15">
      <t>イタク</t>
    </rPh>
    <rPh sb="15" eb="17">
      <t>ギョウム</t>
    </rPh>
    <rPh sb="18" eb="21">
      <t>シュウエキテキ</t>
    </rPh>
    <rPh sb="21" eb="23">
      <t>シシュツ</t>
    </rPh>
    <rPh sb="24" eb="26">
      <t>ケイジョウ</t>
    </rPh>
    <rPh sb="34" eb="37">
      <t>シュウエキテキ</t>
    </rPh>
    <rPh sb="37" eb="39">
      <t>シュウシ</t>
    </rPh>
    <rPh sb="39" eb="41">
      <t>ヒリツ</t>
    </rPh>
    <rPh sb="47" eb="49">
      <t>シタマワ</t>
    </rPh>
    <rPh sb="55" eb="58">
      <t>チホウサイ</t>
    </rPh>
    <rPh sb="59" eb="61">
      <t>カツヨウ</t>
    </rPh>
    <rPh sb="67" eb="70">
      <t>ジッシツテキ</t>
    </rPh>
    <rPh sb="74" eb="76">
      <t>シュウシ</t>
    </rPh>
    <rPh sb="76" eb="78">
      <t>キンコウ</t>
    </rPh>
    <rPh sb="88" eb="90">
      <t>ケイヒ</t>
    </rPh>
    <rPh sb="90" eb="92">
      <t>カイシュウ</t>
    </rPh>
    <rPh sb="92" eb="93">
      <t>リツ</t>
    </rPh>
    <rPh sb="99" eb="102">
      <t>シヨウリョウ</t>
    </rPh>
    <rPh sb="102" eb="104">
      <t>シュウニュウ</t>
    </rPh>
    <rPh sb="107" eb="108">
      <t>ヨコ</t>
    </rPh>
    <rPh sb="111" eb="113">
      <t>ジョウキョウ</t>
    </rPh>
    <rPh sb="114" eb="115">
      <t>ナカ</t>
    </rPh>
    <rPh sb="117" eb="119">
      <t>シュウゼン</t>
    </rPh>
    <rPh sb="120" eb="123">
      <t>ホウテキヨウ</t>
    </rPh>
    <rPh sb="123" eb="125">
      <t>カンケイ</t>
    </rPh>
    <rPh sb="126" eb="128">
      <t>ヒヨウ</t>
    </rPh>
    <rPh sb="129" eb="130">
      <t>ゾウ</t>
    </rPh>
    <rPh sb="131" eb="132">
      <t>トモナ</t>
    </rPh>
    <rPh sb="133" eb="135">
      <t>オスイ</t>
    </rPh>
    <rPh sb="135" eb="137">
      <t>ショリ</t>
    </rPh>
    <rPh sb="137" eb="138">
      <t>ヒ</t>
    </rPh>
    <rPh sb="139" eb="141">
      <t>ジョウショウ</t>
    </rPh>
    <rPh sb="148" eb="151">
      <t>ゼンネンド</t>
    </rPh>
    <rPh sb="151" eb="153">
      <t>タイヒ</t>
    </rPh>
    <rPh sb="153" eb="154">
      <t>ヤク</t>
    </rPh>
    <rPh sb="159" eb="160">
      <t>ゲン</t>
    </rPh>
    <rPh sb="168" eb="170">
      <t>オスイ</t>
    </rPh>
    <rPh sb="170" eb="172">
      <t>ショリ</t>
    </rPh>
    <rPh sb="172" eb="174">
      <t>ゲンカ</t>
    </rPh>
    <rPh sb="180" eb="182">
      <t>ユウシュウ</t>
    </rPh>
    <rPh sb="182" eb="184">
      <t>スイリョウ</t>
    </rPh>
    <rPh sb="187" eb="188">
      <t>ヨコ</t>
    </rPh>
    <rPh sb="191" eb="193">
      <t>スイイ</t>
    </rPh>
    <rPh sb="197" eb="199">
      <t>ジョウキョウ</t>
    </rPh>
    <rPh sb="200" eb="201">
      <t>ナカ</t>
    </rPh>
    <rPh sb="203" eb="205">
      <t>オスイ</t>
    </rPh>
    <rPh sb="205" eb="207">
      <t>ショリ</t>
    </rPh>
    <rPh sb="207" eb="208">
      <t>ヒ</t>
    </rPh>
    <rPh sb="209" eb="210">
      <t>ゾウ</t>
    </rPh>
    <rPh sb="217" eb="220">
      <t>ゼンネンド</t>
    </rPh>
    <rPh sb="222" eb="223">
      <t>タカ</t>
    </rPh>
    <rPh sb="224" eb="225">
      <t>アタイ</t>
    </rPh>
    <phoneticPr fontId="4"/>
  </si>
  <si>
    <t>　本事業は平成14年から開始し、現在19年目である。
　合併浄化槽本体の故障はないが、近年、付属機器（ブロワ等）の修繕が増加しており、今後さらに修繕に費用を要することが想定される。
　定期的かつ適切な保守点検を行うことにより、維持管理費の抑制に努めていく。</t>
    <rPh sb="1" eb="2">
      <t>ホン</t>
    </rPh>
    <rPh sb="2" eb="4">
      <t>ジギョウ</t>
    </rPh>
    <rPh sb="5" eb="7">
      <t>ヘイセイ</t>
    </rPh>
    <rPh sb="9" eb="10">
      <t>ネン</t>
    </rPh>
    <rPh sb="12" eb="14">
      <t>カイシ</t>
    </rPh>
    <rPh sb="16" eb="18">
      <t>ゲンザイ</t>
    </rPh>
    <rPh sb="20" eb="22">
      <t>ネンメ</t>
    </rPh>
    <rPh sb="28" eb="30">
      <t>ガッペイ</t>
    </rPh>
    <rPh sb="30" eb="33">
      <t>ジョウカソウ</t>
    </rPh>
    <rPh sb="33" eb="35">
      <t>ホンタイ</t>
    </rPh>
    <rPh sb="36" eb="38">
      <t>コショウ</t>
    </rPh>
    <rPh sb="43" eb="45">
      <t>キンネン</t>
    </rPh>
    <rPh sb="46" eb="48">
      <t>フゾク</t>
    </rPh>
    <rPh sb="48" eb="50">
      <t>キキ</t>
    </rPh>
    <rPh sb="54" eb="55">
      <t>ナド</t>
    </rPh>
    <rPh sb="57" eb="59">
      <t>シュウゼン</t>
    </rPh>
    <rPh sb="60" eb="62">
      <t>ゾウカ</t>
    </rPh>
    <rPh sb="67" eb="69">
      <t>コンゴ</t>
    </rPh>
    <rPh sb="72" eb="74">
      <t>シュウゼン</t>
    </rPh>
    <rPh sb="75" eb="77">
      <t>ヒヨウ</t>
    </rPh>
    <rPh sb="78" eb="79">
      <t>ヨウ</t>
    </rPh>
    <rPh sb="84" eb="86">
      <t>ソウテイ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</si>
</sst>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11D-4B25-BDA1-7022E3C9DA5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11D-4B25-BDA1-7022E3C9DA5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61.02</c:v>
                </c:pt>
                <c:pt idx="1">
                  <c:v>61.02</c:v>
                </c:pt>
                <c:pt idx="2">
                  <c:v>59.32</c:v>
                </c:pt>
                <c:pt idx="3">
                  <c:v>61.02</c:v>
                </c:pt>
                <c:pt idx="4">
                  <c:v>59.32</c:v>
                </c:pt>
              </c:numCache>
            </c:numRef>
          </c:val>
          <c:extLst>
            <c:ext xmlns:c16="http://schemas.microsoft.com/office/drawing/2014/chart" uri="{C3380CC4-5D6E-409C-BE32-E72D297353CC}">
              <c16:uniqueId val="{00000000-7522-477D-BC08-8DBF2DE9054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51.71</c:v>
                </c:pt>
                <c:pt idx="1">
                  <c:v>50.56</c:v>
                </c:pt>
                <c:pt idx="2">
                  <c:v>47.35</c:v>
                </c:pt>
                <c:pt idx="3">
                  <c:v>46.36</c:v>
                </c:pt>
                <c:pt idx="4">
                  <c:v>228.91</c:v>
                </c:pt>
              </c:numCache>
            </c:numRef>
          </c:val>
          <c:smooth val="0"/>
          <c:extLst>
            <c:ext xmlns:c16="http://schemas.microsoft.com/office/drawing/2014/chart" uri="{C3380CC4-5D6E-409C-BE32-E72D297353CC}">
              <c16:uniqueId val="{00000001-7522-477D-BC08-8DBF2DE9054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EE4-46D6-B32E-983F195BC80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82.91</c:v>
                </c:pt>
                <c:pt idx="1">
                  <c:v>83.85</c:v>
                </c:pt>
                <c:pt idx="2">
                  <c:v>81.209999999999994</c:v>
                </c:pt>
                <c:pt idx="3">
                  <c:v>83.08</c:v>
                </c:pt>
                <c:pt idx="4">
                  <c:v>82.61</c:v>
                </c:pt>
              </c:numCache>
            </c:numRef>
          </c:val>
          <c:smooth val="0"/>
          <c:extLst>
            <c:ext xmlns:c16="http://schemas.microsoft.com/office/drawing/2014/chart" uri="{C3380CC4-5D6E-409C-BE32-E72D297353CC}">
              <c16:uniqueId val="{00000001-7EE4-46D6-B32E-983F195BC80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91.04</c:v>
                </c:pt>
                <c:pt idx="1">
                  <c:v>102.88</c:v>
                </c:pt>
                <c:pt idx="2">
                  <c:v>99.21</c:v>
                </c:pt>
                <c:pt idx="3">
                  <c:v>104.47</c:v>
                </c:pt>
                <c:pt idx="4">
                  <c:v>95.37</c:v>
                </c:pt>
              </c:numCache>
            </c:numRef>
          </c:val>
          <c:extLst>
            <c:ext xmlns:c16="http://schemas.microsoft.com/office/drawing/2014/chart" uri="{C3380CC4-5D6E-409C-BE32-E72D297353CC}">
              <c16:uniqueId val="{00000000-8A12-442A-A5A0-454C6802762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A12-442A-A5A0-454C6802762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65B-413C-BCE4-61B678E1851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65B-413C-BCE4-61B678E1851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FAF-44B3-9BF1-86AF4984980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FAF-44B3-9BF1-86AF4984980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DE-4340-9040-83FD4F06225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DE-4340-9040-83FD4F06225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485-418E-B5E5-BB990364A2F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485-418E-B5E5-BB990364A2F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BFA-4DCF-B769-DDD583E0340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888.8</c:v>
                </c:pt>
                <c:pt idx="1">
                  <c:v>855.65</c:v>
                </c:pt>
                <c:pt idx="2">
                  <c:v>862.99</c:v>
                </c:pt>
                <c:pt idx="3">
                  <c:v>782.91</c:v>
                </c:pt>
                <c:pt idx="4">
                  <c:v>783.21</c:v>
                </c:pt>
              </c:numCache>
            </c:numRef>
          </c:val>
          <c:smooth val="0"/>
          <c:extLst>
            <c:ext xmlns:c16="http://schemas.microsoft.com/office/drawing/2014/chart" uri="{C3380CC4-5D6E-409C-BE32-E72D297353CC}">
              <c16:uniqueId val="{00000001-3BFA-4DCF-B769-DDD583E0340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52.44</c:v>
                </c:pt>
                <c:pt idx="1">
                  <c:v>48.81</c:v>
                </c:pt>
                <c:pt idx="2">
                  <c:v>49.03</c:v>
                </c:pt>
                <c:pt idx="3">
                  <c:v>51.93</c:v>
                </c:pt>
                <c:pt idx="4">
                  <c:v>44.16</c:v>
                </c:pt>
              </c:numCache>
            </c:numRef>
          </c:val>
          <c:extLst>
            <c:ext xmlns:c16="http://schemas.microsoft.com/office/drawing/2014/chart" uri="{C3380CC4-5D6E-409C-BE32-E72D297353CC}">
              <c16:uniqueId val="{00000000-E1EA-442D-B0A9-BA91D95FA85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52.55</c:v>
                </c:pt>
                <c:pt idx="1">
                  <c:v>52.23</c:v>
                </c:pt>
                <c:pt idx="2">
                  <c:v>50.06</c:v>
                </c:pt>
                <c:pt idx="3">
                  <c:v>49.38</c:v>
                </c:pt>
                <c:pt idx="4">
                  <c:v>48.53</c:v>
                </c:pt>
              </c:numCache>
            </c:numRef>
          </c:val>
          <c:smooth val="0"/>
          <c:extLst>
            <c:ext xmlns:c16="http://schemas.microsoft.com/office/drawing/2014/chart" uri="{C3380CC4-5D6E-409C-BE32-E72D297353CC}">
              <c16:uniqueId val="{00000001-E1EA-442D-B0A9-BA91D95FA85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292.88</c:v>
                </c:pt>
                <c:pt idx="1">
                  <c:v>322.12</c:v>
                </c:pt>
                <c:pt idx="2">
                  <c:v>330.43</c:v>
                </c:pt>
                <c:pt idx="3">
                  <c:v>320.18</c:v>
                </c:pt>
                <c:pt idx="4">
                  <c:v>371.69</c:v>
                </c:pt>
              </c:numCache>
            </c:numRef>
          </c:val>
          <c:extLst>
            <c:ext xmlns:c16="http://schemas.microsoft.com/office/drawing/2014/chart" uri="{C3380CC4-5D6E-409C-BE32-E72D297353CC}">
              <c16:uniqueId val="{00000000-AFCE-41F9-A457-5344C20E28C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292.45</c:v>
                </c:pt>
                <c:pt idx="1">
                  <c:v>294.05</c:v>
                </c:pt>
                <c:pt idx="2">
                  <c:v>309.22000000000003</c:v>
                </c:pt>
                <c:pt idx="3">
                  <c:v>316.97000000000003</c:v>
                </c:pt>
                <c:pt idx="4">
                  <c:v>326.17</c:v>
                </c:pt>
              </c:numCache>
            </c:numRef>
          </c:val>
          <c:smooth val="0"/>
          <c:extLst>
            <c:ext xmlns:c16="http://schemas.microsoft.com/office/drawing/2014/chart" uri="{C3380CC4-5D6E-409C-BE32-E72D297353CC}">
              <c16:uniqueId val="{00000001-AFCE-41F9-A457-5344C20E28C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【224.12】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【328.76】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白鷹町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個別排水処理</v>
      </c>
      <c r="Q8" s="65"/>
      <c r="R8" s="65"/>
      <c r="S8" s="65"/>
      <c r="T8" s="65"/>
      <c r="U8" s="65"/>
      <c r="V8" s="65"/>
      <c r="W8" s="65" t="str">
        <f>データ!L6</f>
        <v>L2</v>
      </c>
      <c r="X8" s="65"/>
      <c r="Y8" s="65"/>
      <c r="Z8" s="65"/>
      <c r="AA8" s="65"/>
      <c r="AB8" s="65"/>
      <c r="AC8" s="65"/>
      <c r="AD8" s="66" t="str">
        <f>データ!$M$6</f>
        <v>非設置</v>
      </c>
      <c r="AE8" s="66"/>
      <c r="AF8" s="66"/>
      <c r="AG8" s="66"/>
      <c r="AH8" s="66"/>
      <c r="AI8" s="66"/>
      <c r="AJ8" s="66"/>
      <c r="AK8" s="3"/>
      <c r="AL8" s="54">
        <f>データ!S6</f>
        <v>13005</v>
      </c>
      <c r="AM8" s="54"/>
      <c r="AN8" s="54"/>
      <c r="AO8" s="54"/>
      <c r="AP8" s="54"/>
      <c r="AQ8" s="54"/>
      <c r="AR8" s="54"/>
      <c r="AS8" s="54"/>
      <c r="AT8" s="53">
        <f>データ!T6</f>
        <v>157.71</v>
      </c>
      <c r="AU8" s="53"/>
      <c r="AV8" s="53"/>
      <c r="AW8" s="53"/>
      <c r="AX8" s="53"/>
      <c r="AY8" s="53"/>
      <c r="AZ8" s="53"/>
      <c r="BA8" s="53"/>
      <c r="BB8" s="53">
        <f>データ!U6</f>
        <v>82.46</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1.1499999999999999</v>
      </c>
      <c r="Q10" s="53"/>
      <c r="R10" s="53"/>
      <c r="S10" s="53"/>
      <c r="T10" s="53"/>
      <c r="U10" s="53"/>
      <c r="V10" s="53"/>
      <c r="W10" s="53">
        <f>データ!Q6</f>
        <v>100</v>
      </c>
      <c r="X10" s="53"/>
      <c r="Y10" s="53"/>
      <c r="Z10" s="53"/>
      <c r="AA10" s="53"/>
      <c r="AB10" s="53"/>
      <c r="AC10" s="53"/>
      <c r="AD10" s="54">
        <f>データ!R6</f>
        <v>3520</v>
      </c>
      <c r="AE10" s="54"/>
      <c r="AF10" s="54"/>
      <c r="AG10" s="54"/>
      <c r="AH10" s="54"/>
      <c r="AI10" s="54"/>
      <c r="AJ10" s="54"/>
      <c r="AK10" s="2"/>
      <c r="AL10" s="54">
        <f>データ!V6</f>
        <v>148</v>
      </c>
      <c r="AM10" s="54"/>
      <c r="AN10" s="54"/>
      <c r="AO10" s="54"/>
      <c r="AP10" s="54"/>
      <c r="AQ10" s="54"/>
      <c r="AR10" s="54"/>
      <c r="AS10" s="54"/>
      <c r="AT10" s="53">
        <f>データ!W6</f>
        <v>0.57999999999999996</v>
      </c>
      <c r="AU10" s="53"/>
      <c r="AV10" s="53"/>
      <c r="AW10" s="53"/>
      <c r="AX10" s="53"/>
      <c r="AY10" s="53"/>
      <c r="AZ10" s="53"/>
      <c r="BA10" s="53"/>
      <c r="BB10" s="53">
        <f>データ!X6</f>
        <v>255.17</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79"/>
      <c r="BN16" s="79"/>
      <c r="BO16" s="79"/>
      <c r="BP16" s="79"/>
      <c r="BQ16" s="79"/>
      <c r="BR16" s="79"/>
      <c r="BS16" s="79"/>
      <c r="BT16" s="79"/>
      <c r="BU16" s="79"/>
      <c r="BV16" s="79"/>
      <c r="BW16" s="79"/>
      <c r="BX16" s="79"/>
      <c r="BY16" s="7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79"/>
      <c r="BN17" s="79"/>
      <c r="BO17" s="79"/>
      <c r="BP17" s="79"/>
      <c r="BQ17" s="79"/>
      <c r="BR17" s="79"/>
      <c r="BS17" s="79"/>
      <c r="BT17" s="79"/>
      <c r="BU17" s="79"/>
      <c r="BV17" s="79"/>
      <c r="BW17" s="79"/>
      <c r="BX17" s="79"/>
      <c r="BY17" s="7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79"/>
      <c r="BN18" s="79"/>
      <c r="BO18" s="79"/>
      <c r="BP18" s="79"/>
      <c r="BQ18" s="79"/>
      <c r="BR18" s="79"/>
      <c r="BS18" s="79"/>
      <c r="BT18" s="79"/>
      <c r="BU18" s="79"/>
      <c r="BV18" s="79"/>
      <c r="BW18" s="79"/>
      <c r="BX18" s="79"/>
      <c r="BY18" s="7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79"/>
      <c r="BN19" s="79"/>
      <c r="BO19" s="79"/>
      <c r="BP19" s="79"/>
      <c r="BQ19" s="79"/>
      <c r="BR19" s="79"/>
      <c r="BS19" s="79"/>
      <c r="BT19" s="79"/>
      <c r="BU19" s="79"/>
      <c r="BV19" s="79"/>
      <c r="BW19" s="79"/>
      <c r="BX19" s="79"/>
      <c r="BY19" s="7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79"/>
      <c r="BN20" s="79"/>
      <c r="BO20" s="79"/>
      <c r="BP20" s="79"/>
      <c r="BQ20" s="79"/>
      <c r="BR20" s="79"/>
      <c r="BS20" s="79"/>
      <c r="BT20" s="79"/>
      <c r="BU20" s="79"/>
      <c r="BV20" s="79"/>
      <c r="BW20" s="79"/>
      <c r="BX20" s="79"/>
      <c r="BY20" s="7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79"/>
      <c r="BN21" s="79"/>
      <c r="BO21" s="79"/>
      <c r="BP21" s="79"/>
      <c r="BQ21" s="79"/>
      <c r="BR21" s="79"/>
      <c r="BS21" s="79"/>
      <c r="BT21" s="79"/>
      <c r="BU21" s="79"/>
      <c r="BV21" s="79"/>
      <c r="BW21" s="79"/>
      <c r="BX21" s="79"/>
      <c r="BY21" s="7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79"/>
      <c r="BN22" s="79"/>
      <c r="BO22" s="79"/>
      <c r="BP22" s="79"/>
      <c r="BQ22" s="79"/>
      <c r="BR22" s="79"/>
      <c r="BS22" s="79"/>
      <c r="BT22" s="79"/>
      <c r="BU22" s="79"/>
      <c r="BV22" s="79"/>
      <c r="BW22" s="79"/>
      <c r="BX22" s="79"/>
      <c r="BY22" s="7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79"/>
      <c r="BN23" s="79"/>
      <c r="BO23" s="79"/>
      <c r="BP23" s="79"/>
      <c r="BQ23" s="79"/>
      <c r="BR23" s="79"/>
      <c r="BS23" s="79"/>
      <c r="BT23" s="79"/>
      <c r="BU23" s="79"/>
      <c r="BV23" s="79"/>
      <c r="BW23" s="79"/>
      <c r="BX23" s="79"/>
      <c r="BY23" s="7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79"/>
      <c r="BN24" s="79"/>
      <c r="BO24" s="79"/>
      <c r="BP24" s="79"/>
      <c r="BQ24" s="79"/>
      <c r="BR24" s="79"/>
      <c r="BS24" s="79"/>
      <c r="BT24" s="79"/>
      <c r="BU24" s="79"/>
      <c r="BV24" s="79"/>
      <c r="BW24" s="79"/>
      <c r="BX24" s="79"/>
      <c r="BY24" s="7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79"/>
      <c r="BN25" s="79"/>
      <c r="BO25" s="79"/>
      <c r="BP25" s="79"/>
      <c r="BQ25" s="79"/>
      <c r="BR25" s="79"/>
      <c r="BS25" s="79"/>
      <c r="BT25" s="79"/>
      <c r="BU25" s="79"/>
      <c r="BV25" s="79"/>
      <c r="BW25" s="79"/>
      <c r="BX25" s="79"/>
      <c r="BY25" s="7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79"/>
      <c r="BN26" s="79"/>
      <c r="BO26" s="79"/>
      <c r="BP26" s="79"/>
      <c r="BQ26" s="79"/>
      <c r="BR26" s="79"/>
      <c r="BS26" s="79"/>
      <c r="BT26" s="79"/>
      <c r="BU26" s="79"/>
      <c r="BV26" s="79"/>
      <c r="BW26" s="79"/>
      <c r="BX26" s="79"/>
      <c r="BY26" s="7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79"/>
      <c r="BN27" s="79"/>
      <c r="BO27" s="79"/>
      <c r="BP27" s="79"/>
      <c r="BQ27" s="79"/>
      <c r="BR27" s="79"/>
      <c r="BS27" s="79"/>
      <c r="BT27" s="79"/>
      <c r="BU27" s="79"/>
      <c r="BV27" s="79"/>
      <c r="BW27" s="79"/>
      <c r="BX27" s="79"/>
      <c r="BY27" s="7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79"/>
      <c r="BN28" s="79"/>
      <c r="BO28" s="79"/>
      <c r="BP28" s="79"/>
      <c r="BQ28" s="79"/>
      <c r="BR28" s="79"/>
      <c r="BS28" s="79"/>
      <c r="BT28" s="79"/>
      <c r="BU28" s="79"/>
      <c r="BV28" s="79"/>
      <c r="BW28" s="79"/>
      <c r="BX28" s="79"/>
      <c r="BY28" s="7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79"/>
      <c r="BN29" s="79"/>
      <c r="BO29" s="79"/>
      <c r="BP29" s="79"/>
      <c r="BQ29" s="79"/>
      <c r="BR29" s="79"/>
      <c r="BS29" s="79"/>
      <c r="BT29" s="79"/>
      <c r="BU29" s="79"/>
      <c r="BV29" s="79"/>
      <c r="BW29" s="79"/>
      <c r="BX29" s="79"/>
      <c r="BY29" s="7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79"/>
      <c r="BN30" s="79"/>
      <c r="BO30" s="79"/>
      <c r="BP30" s="79"/>
      <c r="BQ30" s="79"/>
      <c r="BR30" s="79"/>
      <c r="BS30" s="79"/>
      <c r="BT30" s="79"/>
      <c r="BU30" s="79"/>
      <c r="BV30" s="79"/>
      <c r="BW30" s="79"/>
      <c r="BX30" s="79"/>
      <c r="BY30" s="7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79"/>
      <c r="BN31" s="79"/>
      <c r="BO31" s="79"/>
      <c r="BP31" s="79"/>
      <c r="BQ31" s="79"/>
      <c r="BR31" s="79"/>
      <c r="BS31" s="79"/>
      <c r="BT31" s="79"/>
      <c r="BU31" s="79"/>
      <c r="BV31" s="79"/>
      <c r="BW31" s="79"/>
      <c r="BX31" s="79"/>
      <c r="BY31" s="7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79"/>
      <c r="BN32" s="79"/>
      <c r="BO32" s="79"/>
      <c r="BP32" s="79"/>
      <c r="BQ32" s="79"/>
      <c r="BR32" s="79"/>
      <c r="BS32" s="79"/>
      <c r="BT32" s="79"/>
      <c r="BU32" s="79"/>
      <c r="BV32" s="79"/>
      <c r="BW32" s="79"/>
      <c r="BX32" s="79"/>
      <c r="BY32" s="7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79"/>
      <c r="BN33" s="79"/>
      <c r="BO33" s="79"/>
      <c r="BP33" s="79"/>
      <c r="BQ33" s="79"/>
      <c r="BR33" s="79"/>
      <c r="BS33" s="79"/>
      <c r="BT33" s="79"/>
      <c r="BU33" s="79"/>
      <c r="BV33" s="79"/>
      <c r="BW33" s="79"/>
      <c r="BX33" s="79"/>
      <c r="BY33" s="7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79"/>
      <c r="BN34" s="79"/>
      <c r="BO34" s="79"/>
      <c r="BP34" s="79"/>
      <c r="BQ34" s="79"/>
      <c r="BR34" s="79"/>
      <c r="BS34" s="79"/>
      <c r="BT34" s="79"/>
      <c r="BU34" s="79"/>
      <c r="BV34" s="79"/>
      <c r="BW34" s="79"/>
      <c r="BX34" s="79"/>
      <c r="BY34" s="7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79"/>
      <c r="BN35" s="79"/>
      <c r="BO35" s="79"/>
      <c r="BP35" s="79"/>
      <c r="BQ35" s="79"/>
      <c r="BR35" s="79"/>
      <c r="BS35" s="79"/>
      <c r="BT35" s="79"/>
      <c r="BU35" s="79"/>
      <c r="BV35" s="79"/>
      <c r="BW35" s="79"/>
      <c r="BX35" s="79"/>
      <c r="BY35" s="7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79"/>
      <c r="BN36" s="79"/>
      <c r="BO36" s="79"/>
      <c r="BP36" s="79"/>
      <c r="BQ36" s="79"/>
      <c r="BR36" s="79"/>
      <c r="BS36" s="79"/>
      <c r="BT36" s="79"/>
      <c r="BU36" s="79"/>
      <c r="BV36" s="79"/>
      <c r="BW36" s="79"/>
      <c r="BX36" s="79"/>
      <c r="BY36" s="7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79"/>
      <c r="BN37" s="79"/>
      <c r="BO37" s="79"/>
      <c r="BP37" s="79"/>
      <c r="BQ37" s="79"/>
      <c r="BR37" s="79"/>
      <c r="BS37" s="79"/>
      <c r="BT37" s="79"/>
      <c r="BU37" s="79"/>
      <c r="BV37" s="79"/>
      <c r="BW37" s="79"/>
      <c r="BX37" s="79"/>
      <c r="BY37" s="7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79"/>
      <c r="BN38" s="79"/>
      <c r="BO38" s="79"/>
      <c r="BP38" s="79"/>
      <c r="BQ38" s="79"/>
      <c r="BR38" s="79"/>
      <c r="BS38" s="79"/>
      <c r="BT38" s="79"/>
      <c r="BU38" s="79"/>
      <c r="BV38" s="79"/>
      <c r="BW38" s="79"/>
      <c r="BX38" s="79"/>
      <c r="BY38" s="7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79"/>
      <c r="BN39" s="79"/>
      <c r="BO39" s="79"/>
      <c r="BP39" s="79"/>
      <c r="BQ39" s="79"/>
      <c r="BR39" s="79"/>
      <c r="BS39" s="79"/>
      <c r="BT39" s="79"/>
      <c r="BU39" s="79"/>
      <c r="BV39" s="79"/>
      <c r="BW39" s="79"/>
      <c r="BX39" s="79"/>
      <c r="BY39" s="7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79"/>
      <c r="BN40" s="79"/>
      <c r="BO40" s="79"/>
      <c r="BP40" s="79"/>
      <c r="BQ40" s="79"/>
      <c r="BR40" s="79"/>
      <c r="BS40" s="79"/>
      <c r="BT40" s="79"/>
      <c r="BU40" s="79"/>
      <c r="BV40" s="79"/>
      <c r="BW40" s="79"/>
      <c r="BX40" s="79"/>
      <c r="BY40" s="7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79"/>
      <c r="BN41" s="79"/>
      <c r="BO41" s="79"/>
      <c r="BP41" s="79"/>
      <c r="BQ41" s="79"/>
      <c r="BR41" s="79"/>
      <c r="BS41" s="79"/>
      <c r="BT41" s="79"/>
      <c r="BU41" s="79"/>
      <c r="BV41" s="79"/>
      <c r="BW41" s="79"/>
      <c r="BX41" s="79"/>
      <c r="BY41" s="7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79"/>
      <c r="BN42" s="79"/>
      <c r="BO42" s="79"/>
      <c r="BP42" s="79"/>
      <c r="BQ42" s="79"/>
      <c r="BR42" s="79"/>
      <c r="BS42" s="79"/>
      <c r="BT42" s="79"/>
      <c r="BU42" s="79"/>
      <c r="BV42" s="79"/>
      <c r="BW42" s="79"/>
      <c r="BX42" s="79"/>
      <c r="BY42" s="7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79"/>
      <c r="BN43" s="79"/>
      <c r="BO43" s="79"/>
      <c r="BP43" s="79"/>
      <c r="BQ43" s="79"/>
      <c r="BR43" s="79"/>
      <c r="BS43" s="79"/>
      <c r="BT43" s="79"/>
      <c r="BU43" s="79"/>
      <c r="BV43" s="79"/>
      <c r="BW43" s="79"/>
      <c r="BX43" s="79"/>
      <c r="BY43" s="7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119</v>
      </c>
      <c r="BM47" s="79"/>
      <c r="BN47" s="79"/>
      <c r="BO47" s="79"/>
      <c r="BP47" s="79"/>
      <c r="BQ47" s="79"/>
      <c r="BR47" s="79"/>
      <c r="BS47" s="79"/>
      <c r="BT47" s="79"/>
      <c r="BU47" s="79"/>
      <c r="BV47" s="79"/>
      <c r="BW47" s="79"/>
      <c r="BX47" s="79"/>
      <c r="BY47" s="7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79"/>
      <c r="BN48" s="79"/>
      <c r="BO48" s="79"/>
      <c r="BP48" s="79"/>
      <c r="BQ48" s="79"/>
      <c r="BR48" s="79"/>
      <c r="BS48" s="79"/>
      <c r="BT48" s="79"/>
      <c r="BU48" s="79"/>
      <c r="BV48" s="79"/>
      <c r="BW48" s="79"/>
      <c r="BX48" s="79"/>
      <c r="BY48" s="7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79"/>
      <c r="BN49" s="79"/>
      <c r="BO49" s="79"/>
      <c r="BP49" s="79"/>
      <c r="BQ49" s="79"/>
      <c r="BR49" s="79"/>
      <c r="BS49" s="79"/>
      <c r="BT49" s="79"/>
      <c r="BU49" s="79"/>
      <c r="BV49" s="79"/>
      <c r="BW49" s="79"/>
      <c r="BX49" s="79"/>
      <c r="BY49" s="7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79"/>
      <c r="BN50" s="79"/>
      <c r="BO50" s="79"/>
      <c r="BP50" s="79"/>
      <c r="BQ50" s="79"/>
      <c r="BR50" s="79"/>
      <c r="BS50" s="79"/>
      <c r="BT50" s="79"/>
      <c r="BU50" s="79"/>
      <c r="BV50" s="79"/>
      <c r="BW50" s="79"/>
      <c r="BX50" s="79"/>
      <c r="BY50" s="7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79"/>
      <c r="BN51" s="79"/>
      <c r="BO51" s="79"/>
      <c r="BP51" s="79"/>
      <c r="BQ51" s="79"/>
      <c r="BR51" s="79"/>
      <c r="BS51" s="79"/>
      <c r="BT51" s="79"/>
      <c r="BU51" s="79"/>
      <c r="BV51" s="79"/>
      <c r="BW51" s="79"/>
      <c r="BX51" s="79"/>
      <c r="BY51" s="7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79"/>
      <c r="BN52" s="79"/>
      <c r="BO52" s="79"/>
      <c r="BP52" s="79"/>
      <c r="BQ52" s="79"/>
      <c r="BR52" s="79"/>
      <c r="BS52" s="79"/>
      <c r="BT52" s="79"/>
      <c r="BU52" s="79"/>
      <c r="BV52" s="79"/>
      <c r="BW52" s="79"/>
      <c r="BX52" s="79"/>
      <c r="BY52" s="7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79"/>
      <c r="BN53" s="79"/>
      <c r="BO53" s="79"/>
      <c r="BP53" s="79"/>
      <c r="BQ53" s="79"/>
      <c r="BR53" s="79"/>
      <c r="BS53" s="79"/>
      <c r="BT53" s="79"/>
      <c r="BU53" s="79"/>
      <c r="BV53" s="79"/>
      <c r="BW53" s="79"/>
      <c r="BX53" s="79"/>
      <c r="BY53" s="7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79"/>
      <c r="BN54" s="79"/>
      <c r="BO54" s="79"/>
      <c r="BP54" s="79"/>
      <c r="BQ54" s="79"/>
      <c r="BR54" s="79"/>
      <c r="BS54" s="79"/>
      <c r="BT54" s="79"/>
      <c r="BU54" s="79"/>
      <c r="BV54" s="79"/>
      <c r="BW54" s="79"/>
      <c r="BX54" s="79"/>
      <c r="BY54" s="7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79"/>
      <c r="BN55" s="79"/>
      <c r="BO55" s="79"/>
      <c r="BP55" s="79"/>
      <c r="BQ55" s="79"/>
      <c r="BR55" s="79"/>
      <c r="BS55" s="79"/>
      <c r="BT55" s="79"/>
      <c r="BU55" s="79"/>
      <c r="BV55" s="79"/>
      <c r="BW55" s="79"/>
      <c r="BX55" s="79"/>
      <c r="BY55" s="7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79"/>
      <c r="BN56" s="79"/>
      <c r="BO56" s="79"/>
      <c r="BP56" s="79"/>
      <c r="BQ56" s="79"/>
      <c r="BR56" s="79"/>
      <c r="BS56" s="79"/>
      <c r="BT56" s="79"/>
      <c r="BU56" s="79"/>
      <c r="BV56" s="79"/>
      <c r="BW56" s="79"/>
      <c r="BX56" s="79"/>
      <c r="BY56" s="7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79"/>
      <c r="BN57" s="79"/>
      <c r="BO57" s="79"/>
      <c r="BP57" s="79"/>
      <c r="BQ57" s="79"/>
      <c r="BR57" s="79"/>
      <c r="BS57" s="79"/>
      <c r="BT57" s="79"/>
      <c r="BU57" s="79"/>
      <c r="BV57" s="79"/>
      <c r="BW57" s="79"/>
      <c r="BX57" s="79"/>
      <c r="BY57" s="7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79"/>
      <c r="BN58" s="79"/>
      <c r="BO58" s="79"/>
      <c r="BP58" s="79"/>
      <c r="BQ58" s="79"/>
      <c r="BR58" s="79"/>
      <c r="BS58" s="79"/>
      <c r="BT58" s="79"/>
      <c r="BU58" s="79"/>
      <c r="BV58" s="79"/>
      <c r="BW58" s="79"/>
      <c r="BX58" s="79"/>
      <c r="BY58" s="7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79"/>
      <c r="BN59" s="79"/>
      <c r="BO59" s="79"/>
      <c r="BP59" s="79"/>
      <c r="BQ59" s="79"/>
      <c r="BR59" s="79"/>
      <c r="BS59" s="79"/>
      <c r="BT59" s="79"/>
      <c r="BU59" s="79"/>
      <c r="BV59" s="79"/>
      <c r="BW59" s="79"/>
      <c r="BX59" s="79"/>
      <c r="BY59" s="7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79"/>
      <c r="BN60" s="79"/>
      <c r="BO60" s="79"/>
      <c r="BP60" s="79"/>
      <c r="BQ60" s="79"/>
      <c r="BR60" s="79"/>
      <c r="BS60" s="79"/>
      <c r="BT60" s="79"/>
      <c r="BU60" s="79"/>
      <c r="BV60" s="79"/>
      <c r="BW60" s="79"/>
      <c r="BX60" s="79"/>
      <c r="BY60" s="7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79"/>
      <c r="BN61" s="79"/>
      <c r="BO61" s="79"/>
      <c r="BP61" s="79"/>
      <c r="BQ61" s="79"/>
      <c r="BR61" s="79"/>
      <c r="BS61" s="79"/>
      <c r="BT61" s="79"/>
      <c r="BU61" s="79"/>
      <c r="BV61" s="79"/>
      <c r="BW61" s="79"/>
      <c r="BX61" s="79"/>
      <c r="BY61" s="7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79"/>
      <c r="BN62" s="79"/>
      <c r="BO62" s="79"/>
      <c r="BP62" s="79"/>
      <c r="BQ62" s="79"/>
      <c r="BR62" s="79"/>
      <c r="BS62" s="79"/>
      <c r="BT62" s="79"/>
      <c r="BU62" s="79"/>
      <c r="BV62" s="79"/>
      <c r="BW62" s="79"/>
      <c r="BX62" s="79"/>
      <c r="BY62" s="7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79"/>
      <c r="BN66" s="79"/>
      <c r="BO66" s="79"/>
      <c r="BP66" s="79"/>
      <c r="BQ66" s="79"/>
      <c r="BR66" s="79"/>
      <c r="BS66" s="79"/>
      <c r="BT66" s="79"/>
      <c r="BU66" s="79"/>
      <c r="BV66" s="79"/>
      <c r="BW66" s="79"/>
      <c r="BX66" s="79"/>
      <c r="BY66" s="7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79"/>
      <c r="BN67" s="79"/>
      <c r="BO67" s="79"/>
      <c r="BP67" s="79"/>
      <c r="BQ67" s="79"/>
      <c r="BR67" s="79"/>
      <c r="BS67" s="79"/>
      <c r="BT67" s="79"/>
      <c r="BU67" s="79"/>
      <c r="BV67" s="79"/>
      <c r="BW67" s="79"/>
      <c r="BX67" s="79"/>
      <c r="BY67" s="7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79"/>
      <c r="BN68" s="79"/>
      <c r="BO68" s="79"/>
      <c r="BP68" s="79"/>
      <c r="BQ68" s="79"/>
      <c r="BR68" s="79"/>
      <c r="BS68" s="79"/>
      <c r="BT68" s="79"/>
      <c r="BU68" s="79"/>
      <c r="BV68" s="79"/>
      <c r="BW68" s="79"/>
      <c r="BX68" s="79"/>
      <c r="BY68" s="7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79"/>
      <c r="BN69" s="79"/>
      <c r="BO69" s="79"/>
      <c r="BP69" s="79"/>
      <c r="BQ69" s="79"/>
      <c r="BR69" s="79"/>
      <c r="BS69" s="79"/>
      <c r="BT69" s="79"/>
      <c r="BU69" s="79"/>
      <c r="BV69" s="79"/>
      <c r="BW69" s="79"/>
      <c r="BX69" s="79"/>
      <c r="BY69" s="7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79"/>
      <c r="BN70" s="79"/>
      <c r="BO70" s="79"/>
      <c r="BP70" s="79"/>
      <c r="BQ70" s="79"/>
      <c r="BR70" s="79"/>
      <c r="BS70" s="79"/>
      <c r="BT70" s="79"/>
      <c r="BU70" s="79"/>
      <c r="BV70" s="79"/>
      <c r="BW70" s="79"/>
      <c r="BX70" s="79"/>
      <c r="BY70" s="7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79"/>
      <c r="BN71" s="79"/>
      <c r="BO71" s="79"/>
      <c r="BP71" s="79"/>
      <c r="BQ71" s="79"/>
      <c r="BR71" s="79"/>
      <c r="BS71" s="79"/>
      <c r="BT71" s="79"/>
      <c r="BU71" s="79"/>
      <c r="BV71" s="79"/>
      <c r="BW71" s="79"/>
      <c r="BX71" s="79"/>
      <c r="BY71" s="7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79"/>
      <c r="BN72" s="79"/>
      <c r="BO72" s="79"/>
      <c r="BP72" s="79"/>
      <c r="BQ72" s="79"/>
      <c r="BR72" s="79"/>
      <c r="BS72" s="79"/>
      <c r="BT72" s="79"/>
      <c r="BU72" s="79"/>
      <c r="BV72" s="79"/>
      <c r="BW72" s="79"/>
      <c r="BX72" s="79"/>
      <c r="BY72" s="7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79"/>
      <c r="BN73" s="79"/>
      <c r="BO73" s="79"/>
      <c r="BP73" s="79"/>
      <c r="BQ73" s="79"/>
      <c r="BR73" s="79"/>
      <c r="BS73" s="79"/>
      <c r="BT73" s="79"/>
      <c r="BU73" s="79"/>
      <c r="BV73" s="79"/>
      <c r="BW73" s="79"/>
      <c r="BX73" s="79"/>
      <c r="BY73" s="7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79"/>
      <c r="BN74" s="79"/>
      <c r="BO74" s="79"/>
      <c r="BP74" s="79"/>
      <c r="BQ74" s="79"/>
      <c r="BR74" s="79"/>
      <c r="BS74" s="79"/>
      <c r="BT74" s="79"/>
      <c r="BU74" s="79"/>
      <c r="BV74" s="79"/>
      <c r="BW74" s="79"/>
      <c r="BX74" s="79"/>
      <c r="BY74" s="7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79"/>
      <c r="BN75" s="79"/>
      <c r="BO75" s="79"/>
      <c r="BP75" s="79"/>
      <c r="BQ75" s="79"/>
      <c r="BR75" s="79"/>
      <c r="BS75" s="79"/>
      <c r="BT75" s="79"/>
      <c r="BU75" s="79"/>
      <c r="BV75" s="79"/>
      <c r="BW75" s="79"/>
      <c r="BX75" s="79"/>
      <c r="BY75" s="7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79"/>
      <c r="BN76" s="79"/>
      <c r="BO76" s="79"/>
      <c r="BP76" s="79"/>
      <c r="BQ76" s="79"/>
      <c r="BR76" s="79"/>
      <c r="BS76" s="79"/>
      <c r="BT76" s="79"/>
      <c r="BU76" s="79"/>
      <c r="BV76" s="79"/>
      <c r="BW76" s="79"/>
      <c r="BX76" s="79"/>
      <c r="BY76" s="7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79"/>
      <c r="BN77" s="79"/>
      <c r="BO77" s="79"/>
      <c r="BP77" s="79"/>
      <c r="BQ77" s="79"/>
      <c r="BR77" s="79"/>
      <c r="BS77" s="79"/>
      <c r="BT77" s="79"/>
      <c r="BU77" s="79"/>
      <c r="BV77" s="79"/>
      <c r="BW77" s="79"/>
      <c r="BX77" s="79"/>
      <c r="BY77" s="7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79"/>
      <c r="BN78" s="79"/>
      <c r="BO78" s="79"/>
      <c r="BP78" s="79"/>
      <c r="BQ78" s="79"/>
      <c r="BR78" s="79"/>
      <c r="BS78" s="79"/>
      <c r="BT78" s="79"/>
      <c r="BU78" s="79"/>
      <c r="BV78" s="79"/>
      <c r="BW78" s="79"/>
      <c r="BX78" s="79"/>
      <c r="BY78" s="7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79"/>
      <c r="BN79" s="79"/>
      <c r="BO79" s="79"/>
      <c r="BP79" s="79"/>
      <c r="BQ79" s="79"/>
      <c r="BR79" s="79"/>
      <c r="BS79" s="79"/>
      <c r="BT79" s="79"/>
      <c r="BU79" s="79"/>
      <c r="BV79" s="79"/>
      <c r="BW79" s="79"/>
      <c r="BX79" s="79"/>
      <c r="BY79" s="7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79"/>
      <c r="BN80" s="79"/>
      <c r="BO80" s="79"/>
      <c r="BP80" s="79"/>
      <c r="BQ80" s="79"/>
      <c r="BR80" s="79"/>
      <c r="BS80" s="79"/>
      <c r="BT80" s="79"/>
      <c r="BU80" s="79"/>
      <c r="BV80" s="79"/>
      <c r="BW80" s="79"/>
      <c r="BX80" s="79"/>
      <c r="BY80" s="7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79"/>
      <c r="BN81" s="79"/>
      <c r="BO81" s="79"/>
      <c r="BP81" s="79"/>
      <c r="BQ81" s="79"/>
      <c r="BR81" s="79"/>
      <c r="BS81" s="79"/>
      <c r="BT81" s="79"/>
      <c r="BU81" s="79"/>
      <c r="BV81" s="79"/>
      <c r="BW81" s="79"/>
      <c r="BX81" s="79"/>
      <c r="BY81" s="7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【765.05】</v>
      </c>
      <c r="I86" s="12" t="str">
        <f>データ!CA6</f>
        <v>【48.97】</v>
      </c>
      <c r="J86" s="12" t="str">
        <f>データ!CL6</f>
        <v>【328.76】</v>
      </c>
      <c r="K86" s="12" t="str">
        <f>データ!CW6</f>
        <v>【224.12】</v>
      </c>
      <c r="L86" s="12" t="str">
        <f>データ!DH6</f>
        <v>【81.92】</v>
      </c>
      <c r="M86" s="12" t="s">
        <v>44</v>
      </c>
      <c r="N86" s="12" t="s">
        <v>43</v>
      </c>
      <c r="O86" s="12" t="str">
        <f>データ!EO6</f>
        <v>【-】</v>
      </c>
    </row>
  </sheetData>
  <sheetProtection algorithmName="SHA-512" hashValue="cagk0ZanwN++TUueGyOgdKl1kh3G4Hfc+hfhCq2u0XaXW0hmYtTs47hrjCM/2wnB/ToLcuQVLp4MVCnoiJlFPw==" saltValue="XS1Eln2lov+fZzSXlgE2c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64025</v>
      </c>
      <c r="D6" s="19">
        <f t="shared" si="3"/>
        <v>47</v>
      </c>
      <c r="E6" s="19">
        <f t="shared" si="3"/>
        <v>18</v>
      </c>
      <c r="F6" s="19">
        <f t="shared" si="3"/>
        <v>1</v>
      </c>
      <c r="G6" s="19">
        <f t="shared" si="3"/>
        <v>0</v>
      </c>
      <c r="H6" s="19" t="str">
        <f t="shared" si="3"/>
        <v>山形県　白鷹町</v>
      </c>
      <c r="I6" s="19" t="str">
        <f t="shared" si="3"/>
        <v>法非適用</v>
      </c>
      <c r="J6" s="19" t="str">
        <f t="shared" si="3"/>
        <v>下水道事業</v>
      </c>
      <c r="K6" s="19" t="str">
        <f t="shared" si="3"/>
        <v>個別排水処理</v>
      </c>
      <c r="L6" s="19" t="str">
        <f t="shared" si="3"/>
        <v>L2</v>
      </c>
      <c r="M6" s="19" t="str">
        <f t="shared" si="3"/>
        <v>非設置</v>
      </c>
      <c r="N6" s="20" t="str">
        <f t="shared" si="3"/>
        <v>-</v>
      </c>
      <c r="O6" s="20" t="str">
        <f t="shared" si="3"/>
        <v>該当数値なし</v>
      </c>
      <c r="P6" s="20">
        <f t="shared" si="3"/>
        <v>1.1499999999999999</v>
      </c>
      <c r="Q6" s="20">
        <f t="shared" si="3"/>
        <v>100</v>
      </c>
      <c r="R6" s="20">
        <f t="shared" si="3"/>
        <v>3520</v>
      </c>
      <c r="S6" s="20">
        <f t="shared" si="3"/>
        <v>13005</v>
      </c>
      <c r="T6" s="20">
        <f t="shared" si="3"/>
        <v>157.71</v>
      </c>
      <c r="U6" s="20">
        <f t="shared" si="3"/>
        <v>82.46</v>
      </c>
      <c r="V6" s="20">
        <f t="shared" si="3"/>
        <v>148</v>
      </c>
      <c r="W6" s="20">
        <f t="shared" si="3"/>
        <v>0.57999999999999996</v>
      </c>
      <c r="X6" s="20">
        <f t="shared" si="3"/>
        <v>255.17</v>
      </c>
      <c r="Y6" s="21">
        <f>IF(Y7="",NA(),Y7)</f>
        <v>91.04</v>
      </c>
      <c r="Z6" s="21">
        <f t="shared" ref="Z6:AH6" si="4">IF(Z7="",NA(),Z7)</f>
        <v>102.88</v>
      </c>
      <c r="AA6" s="21">
        <f t="shared" si="4"/>
        <v>99.21</v>
      </c>
      <c r="AB6" s="21">
        <f t="shared" si="4"/>
        <v>104.47</v>
      </c>
      <c r="AC6" s="21">
        <f t="shared" si="4"/>
        <v>95.37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888.8</v>
      </c>
      <c r="BL6" s="21">
        <f t="shared" si="7"/>
        <v>855.65</v>
      </c>
      <c r="BM6" s="21">
        <f t="shared" si="7"/>
        <v>862.99</v>
      </c>
      <c r="BN6" s="21">
        <f t="shared" si="7"/>
        <v>782.91</v>
      </c>
      <c r="BO6" s="21">
        <f t="shared" si="7"/>
        <v>783.21</v>
      </c>
      <c r="BP6" s="20" t="str">
        <f>IF(BP7="","",IF(BP7="-","【-】","【"&amp;SUBSTITUTE(TEXT(BP7,"#,##0.00"),"-","△")&amp;"】"))</f>
        <v>【765.05】</v>
      </c>
      <c r="BQ6" s="21">
        <f>IF(BQ7="",NA(),BQ7)</f>
        <v>52.44</v>
      </c>
      <c r="BR6" s="21">
        <f t="shared" ref="BR6:BZ6" si="8">IF(BR7="",NA(),BR7)</f>
        <v>48.81</v>
      </c>
      <c r="BS6" s="21">
        <f t="shared" si="8"/>
        <v>49.03</v>
      </c>
      <c r="BT6" s="21">
        <f t="shared" si="8"/>
        <v>51.93</v>
      </c>
      <c r="BU6" s="21">
        <f t="shared" si="8"/>
        <v>44.16</v>
      </c>
      <c r="BV6" s="21">
        <f t="shared" si="8"/>
        <v>52.55</v>
      </c>
      <c r="BW6" s="21">
        <f t="shared" si="8"/>
        <v>52.23</v>
      </c>
      <c r="BX6" s="21">
        <f t="shared" si="8"/>
        <v>50.06</v>
      </c>
      <c r="BY6" s="21">
        <f t="shared" si="8"/>
        <v>49.38</v>
      </c>
      <c r="BZ6" s="21">
        <f t="shared" si="8"/>
        <v>48.53</v>
      </c>
      <c r="CA6" s="20" t="str">
        <f>IF(CA7="","",IF(CA7="-","【-】","【"&amp;SUBSTITUTE(TEXT(CA7,"#,##0.00"),"-","△")&amp;"】"))</f>
        <v>【48.97】</v>
      </c>
      <c r="CB6" s="21">
        <f>IF(CB7="",NA(),CB7)</f>
        <v>292.88</v>
      </c>
      <c r="CC6" s="21">
        <f t="shared" ref="CC6:CK6" si="9">IF(CC7="",NA(),CC7)</f>
        <v>322.12</v>
      </c>
      <c r="CD6" s="21">
        <f t="shared" si="9"/>
        <v>330.43</v>
      </c>
      <c r="CE6" s="21">
        <f t="shared" si="9"/>
        <v>320.18</v>
      </c>
      <c r="CF6" s="21">
        <f t="shared" si="9"/>
        <v>371.69</v>
      </c>
      <c r="CG6" s="21">
        <f t="shared" si="9"/>
        <v>292.45</v>
      </c>
      <c r="CH6" s="21">
        <f t="shared" si="9"/>
        <v>294.05</v>
      </c>
      <c r="CI6" s="21">
        <f t="shared" si="9"/>
        <v>309.22000000000003</v>
      </c>
      <c r="CJ6" s="21">
        <f t="shared" si="9"/>
        <v>316.97000000000003</v>
      </c>
      <c r="CK6" s="21">
        <f t="shared" si="9"/>
        <v>326.17</v>
      </c>
      <c r="CL6" s="20" t="str">
        <f>IF(CL7="","",IF(CL7="-","【-】","【"&amp;SUBSTITUTE(TEXT(CL7,"#,##0.00"),"-","△")&amp;"】"))</f>
        <v>【328.76】</v>
      </c>
      <c r="CM6" s="21">
        <f>IF(CM7="",NA(),CM7)</f>
        <v>61.02</v>
      </c>
      <c r="CN6" s="21">
        <f t="shared" ref="CN6:CV6" si="10">IF(CN7="",NA(),CN7)</f>
        <v>61.02</v>
      </c>
      <c r="CO6" s="21">
        <f t="shared" si="10"/>
        <v>59.32</v>
      </c>
      <c r="CP6" s="21">
        <f t="shared" si="10"/>
        <v>61.02</v>
      </c>
      <c r="CQ6" s="21">
        <f t="shared" si="10"/>
        <v>59.32</v>
      </c>
      <c r="CR6" s="21">
        <f t="shared" si="10"/>
        <v>51.71</v>
      </c>
      <c r="CS6" s="21">
        <f t="shared" si="10"/>
        <v>50.56</v>
      </c>
      <c r="CT6" s="21">
        <f t="shared" si="10"/>
        <v>47.35</v>
      </c>
      <c r="CU6" s="21">
        <f t="shared" si="10"/>
        <v>46.36</v>
      </c>
      <c r="CV6" s="21">
        <f t="shared" si="10"/>
        <v>228.91</v>
      </c>
      <c r="CW6" s="20" t="str">
        <f>IF(CW7="","",IF(CW7="-","【-】","【"&amp;SUBSTITUTE(TEXT(CW7,"#,##0.00"),"-","△")&amp;"】"))</f>
        <v>【224.12】</v>
      </c>
      <c r="CX6" s="21">
        <f>IF(CX7="",NA(),CX7)</f>
        <v>100</v>
      </c>
      <c r="CY6" s="21">
        <f t="shared" ref="CY6:DG6" si="11">IF(CY7="",NA(),CY7)</f>
        <v>100</v>
      </c>
      <c r="CZ6" s="21">
        <f t="shared" si="11"/>
        <v>100</v>
      </c>
      <c r="DA6" s="21">
        <f t="shared" si="11"/>
        <v>100</v>
      </c>
      <c r="DB6" s="21">
        <f t="shared" si="11"/>
        <v>100</v>
      </c>
      <c r="DC6" s="21">
        <f t="shared" si="11"/>
        <v>82.91</v>
      </c>
      <c r="DD6" s="21">
        <f t="shared" si="11"/>
        <v>83.85</v>
      </c>
      <c r="DE6" s="21">
        <f t="shared" si="11"/>
        <v>81.209999999999994</v>
      </c>
      <c r="DF6" s="21">
        <f t="shared" si="11"/>
        <v>83.08</v>
      </c>
      <c r="DG6" s="21">
        <f t="shared" si="11"/>
        <v>82.61</v>
      </c>
      <c r="DH6" s="20" t="str">
        <f>IF(DH7="","",IF(DH7="-","【-】","【"&amp;SUBSTITUTE(TEXT(DH7,"#,##0.00"),"-","△")&amp;"】"))</f>
        <v>【81.92】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64025</v>
      </c>
      <c r="D7" s="23">
        <v>47</v>
      </c>
      <c r="E7" s="23">
        <v>18</v>
      </c>
      <c r="F7" s="23">
        <v>1</v>
      </c>
      <c r="G7" s="23">
        <v>0</v>
      </c>
      <c r="H7" s="23" t="s">
        <v>98</v>
      </c>
      <c r="I7" s="23" t="s">
        <v>99</v>
      </c>
      <c r="J7" s="23" t="s">
        <v>100</v>
      </c>
      <c r="K7" s="23" t="s">
        <v>101</v>
      </c>
      <c r="L7" s="23" t="s">
        <v>102</v>
      </c>
      <c r="M7" s="23" t="s">
        <v>103</v>
      </c>
      <c r="N7" s="24" t="s">
        <v>104</v>
      </c>
      <c r="O7" s="24" t="s">
        <v>105</v>
      </c>
      <c r="P7" s="24">
        <v>1.1499999999999999</v>
      </c>
      <c r="Q7" s="24">
        <v>100</v>
      </c>
      <c r="R7" s="24">
        <v>3520</v>
      </c>
      <c r="S7" s="24">
        <v>13005</v>
      </c>
      <c r="T7" s="24">
        <v>157.71</v>
      </c>
      <c r="U7" s="24">
        <v>82.46</v>
      </c>
      <c r="V7" s="24">
        <v>148</v>
      </c>
      <c r="W7" s="24">
        <v>0.57999999999999996</v>
      </c>
      <c r="X7" s="24">
        <v>255.17</v>
      </c>
      <c r="Y7" s="24">
        <v>91.04</v>
      </c>
      <c r="Z7" s="24">
        <v>102.88</v>
      </c>
      <c r="AA7" s="24">
        <v>99.21</v>
      </c>
      <c r="AB7" s="24">
        <v>104.47</v>
      </c>
      <c r="AC7" s="24">
        <v>95.37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888.8</v>
      </c>
      <c r="BL7" s="24">
        <v>855.65</v>
      </c>
      <c r="BM7" s="24">
        <v>862.99</v>
      </c>
      <c r="BN7" s="24">
        <v>782.91</v>
      </c>
      <c r="BO7" s="24">
        <v>783.21</v>
      </c>
      <c r="BP7" s="24">
        <v>765.05</v>
      </c>
      <c r="BQ7" s="24">
        <v>52.44</v>
      </c>
      <c r="BR7" s="24">
        <v>48.81</v>
      </c>
      <c r="BS7" s="24">
        <v>49.03</v>
      </c>
      <c r="BT7" s="24">
        <v>51.93</v>
      </c>
      <c r="BU7" s="24">
        <v>44.16</v>
      </c>
      <c r="BV7" s="24">
        <v>52.55</v>
      </c>
      <c r="BW7" s="24">
        <v>52.23</v>
      </c>
      <c r="BX7" s="24">
        <v>50.06</v>
      </c>
      <c r="BY7" s="24">
        <v>49.38</v>
      </c>
      <c r="BZ7" s="24">
        <v>48.53</v>
      </c>
      <c r="CA7" s="24">
        <v>48.97</v>
      </c>
      <c r="CB7" s="24">
        <v>292.88</v>
      </c>
      <c r="CC7" s="24">
        <v>322.12</v>
      </c>
      <c r="CD7" s="24">
        <v>330.43</v>
      </c>
      <c r="CE7" s="24">
        <v>320.18</v>
      </c>
      <c r="CF7" s="24">
        <v>371.69</v>
      </c>
      <c r="CG7" s="24">
        <v>292.45</v>
      </c>
      <c r="CH7" s="24">
        <v>294.05</v>
      </c>
      <c r="CI7" s="24">
        <v>309.22000000000003</v>
      </c>
      <c r="CJ7" s="24">
        <v>316.97000000000003</v>
      </c>
      <c r="CK7" s="24">
        <v>326.17</v>
      </c>
      <c r="CL7" s="24">
        <v>328.76</v>
      </c>
      <c r="CM7" s="24">
        <v>61.02</v>
      </c>
      <c r="CN7" s="24">
        <v>61.02</v>
      </c>
      <c r="CO7" s="24">
        <v>59.32</v>
      </c>
      <c r="CP7" s="24">
        <v>61.02</v>
      </c>
      <c r="CQ7" s="24">
        <v>59.32</v>
      </c>
      <c r="CR7" s="24">
        <v>51.71</v>
      </c>
      <c r="CS7" s="24">
        <v>50.56</v>
      </c>
      <c r="CT7" s="24">
        <v>47.35</v>
      </c>
      <c r="CU7" s="24">
        <v>46.36</v>
      </c>
      <c r="CV7" s="24">
        <v>228.91</v>
      </c>
      <c r="CW7" s="24">
        <v>224.12</v>
      </c>
      <c r="CX7" s="24">
        <v>100</v>
      </c>
      <c r="CY7" s="24">
        <v>100</v>
      </c>
      <c r="CZ7" s="24">
        <v>100</v>
      </c>
      <c r="DA7" s="24">
        <v>100</v>
      </c>
      <c r="DB7" s="24">
        <v>100</v>
      </c>
      <c r="DC7" s="24">
        <v>82.91</v>
      </c>
      <c r="DD7" s="24">
        <v>83.85</v>
      </c>
      <c r="DE7" s="24">
        <v>81.209999999999994</v>
      </c>
      <c r="DF7" s="24">
        <v>83.08</v>
      </c>
      <c r="DG7" s="24">
        <v>82.61</v>
      </c>
      <c r="DH7" s="24">
        <v>81.92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小川　直也</cp:lastModifiedBy>
  <dcterms:created xsi:type="dcterms:W3CDTF">2022-12-01T02:09:59Z</dcterms:created>
  <dcterms:modified xsi:type="dcterms:W3CDTF">2023-01-17T07:24:13Z</dcterms:modified>
  <cp:category/>
</cp:coreProperties>
</file>