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a\oldpc\tomonitsu-ota_MyDOCU\水道データ\会計\経営比較分析\R3\"/>
    </mc:Choice>
  </mc:AlternateContent>
  <workbookProtection workbookAlgorithmName="SHA-512" workbookHashValue="UYFcCkR8VKt7QxUtGjBx/+VS++TCkZkGeaEIzTVrVhN9r/zNW/ePgNsaeyZwA5cjaj2ffGOWGMSxSUWt+55OJw==" workbookSaltValue="aMj9u/dqfsAtXi38QOPISA=="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<sst xmlns="http://schemas.openxmlformats.org/spreadsheetml/2006/main" count="228" uniqueCount="114">
  <si>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</si>
  <si>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</si>
  <si>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</si>
  <si>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</si>
  <si>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</si>
  <si>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</si>
  <si>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</si>
  <si>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</si>
  <si>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</si>
  <si>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</si>
  <si>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</si>
  <si>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</si>
  <si>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</si>
  <si>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</si>
  <si>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</si>
  <si>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</si>
  <si>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</si>
  <si>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</si>
  <si>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</si>
  <si>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</si>
  <si>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</si>
  <si>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</si>
  <si>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</si>
  <si>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</si>
  <si>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</si>
  <si>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</si>
  <si>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</si>
  <si>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</si>
  <si>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</si>
  <si>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</si>
  <si>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</si>
  <si>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</si>
  <si>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</si>
  <si>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</si>
  <si>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</si>
  <si>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</si>
  <si>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</si>
  <si>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</si>
  <si>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</si>
  <si>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</si>
  <si>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</si>
  <si>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</si>
  <si>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</si>
  <si>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</si>
  <si>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</si>
  <si>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</si>
  <si>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</si>
  <si>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</si>
  <si>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</si>
  <si>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</si>
  <si>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</si>
  <si>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</si>
  <si>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</si>
  <si>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</si>
  <si>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</si>
  <si>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</si>
  <si>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</si>
  <si>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</si>
  <si>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</si>
  <si>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</si>
  <si>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</si>
  <si>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</si>
  <si>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</si>
  <si>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</si>
  <si>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</si>
  <si>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</si>
  <si>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</si>
  <si>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</si>
  <si>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</si>
  <si>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</si>
  <si>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</si>
  <si>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</si>
  <si>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</si>
  <si>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</si>
  <si>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</si>
  <si>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</si>
  <si>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</si>
  <si>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</si>
  <si>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</si>
  <si>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</si>
  <si>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</si>
  <si>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</si>
  <si>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</si>
  <si>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</si>
  <si>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</si>
  <si>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</si>
  <si>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</si>
  <si>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</si>
  <si>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</si>
  <si>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</si>
  <si>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</si>
  <si>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</si>
  <si>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</si>
  <si>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遊佐町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</si>
  <si>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</si>
  <si>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</si>
  <si>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</si>
  <si>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</si>
  <si>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</si>
  <si>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</si>
  <si>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</si>
  <si>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</si>
  <si>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</si>
  <si>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</si>
  <si>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</si>
  <si>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</si>
  <si>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</si>
  <si>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</si>
  <si>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</si>
  <si>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</si>
  <si>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</si>
  <si>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昨年度とほぼ変わらず、100％以上を維持している。類似団体平均値が低下しているのに対し、昨年同を維持できているため、安定した経営ができていると言える。流動比率については、昨年度よりも大幅に増加した。現金等の資産増加よりも、返済する企業債の額が減ったことによる、負債の減少が大きな要因である。今後、料金収入は減少していく見込みであるため、現金等の残高については注視していく必要がある。
　料金回収率については昨年度よりも若干の減となったが、100％以上を維持できている。特に現年度分の料金収納率は99.5％を超え、概ね順調に回収できている。しかし逆の意味で捉えれば、人口減少に比例し給水人口も減少している中で、現状以上に数値を上げることは難しいとも言え、安定した給水収益の確保が今後の課題となる。利益を確保するために、経常費用の抑制と有収水量の向上に努める必要がある。
　有収率については年々減少しているが、要因としては有収水量の減少よりも、管路漏水による総配水量の増加が大きい。管路経年化率からも見て取れるように、管路の老朽化が進んでおり、昨年度同様、老朽化した管路より漏水が散見された。箇所ごとに修繕し対応しているが、根本的に布設替えが必要な箇所もあり、布設替えについては計画的に行っていく。これに伴い、管路更新率も上昇していく予定である。</t>
    <rPh sb="1" eb="3">
      <t>ケイジョウ</t>
    </rPh>
    <rPh sb="3" eb="5">
      <t>シュウシ</t>
    </rPh>
    <rPh sb="5" eb="7">
      <t>ヒリツ</t>
    </rPh>
    <rPh sb="8" eb="11">
      <t>サクネンド</t>
    </rPh>
    <rPh sb="14" eb="15">
      <t>カ</t>
    </rPh>
    <rPh sb="23" eb="25">
      <t>イジョウ</t>
    </rPh>
    <rPh sb="26" eb="28">
      <t>イジ</t>
    </rPh>
    <rPh sb="33" eb="35">
      <t>ルイジ</t>
    </rPh>
    <rPh sb="35" eb="37">
      <t>ダンタイ</t>
    </rPh>
    <rPh sb="37" eb="39">
      <t>ヘイキン</t>
    </rPh>
    <rPh sb="39" eb="40">
      <t>チ</t>
    </rPh>
    <rPh sb="41" eb="43">
      <t>テイカ</t>
    </rPh>
    <rPh sb="49" eb="50">
      <t>タイ</t>
    </rPh>
    <rPh sb="52" eb="54">
      <t>サクネン</t>
    </rPh>
    <rPh sb="54" eb="55">
      <t>ドウ</t>
    </rPh>
    <rPh sb="56" eb="58">
      <t>イジ</t>
    </rPh>
    <rPh sb="66" eb="68">
      <t>アンテイ</t>
    </rPh>
    <rPh sb="70" eb="72">
      <t>ケイエイ</t>
    </rPh>
    <rPh sb="79" eb="80">
      <t>イ</t>
    </rPh>
    <rPh sb="83" eb="85">
      <t>リュウドウ</t>
    </rPh>
    <rPh sb="85" eb="87">
      <t>ヒリツ</t>
    </rPh>
    <rPh sb="93" eb="95">
      <t>サクネン</t>
    </rPh>
    <rPh sb="95" eb="96">
      <t>ド</t>
    </rPh>
    <rPh sb="99" eb="101">
      <t>オオハバ</t>
    </rPh>
    <rPh sb="102" eb="104">
      <t>ゾウカ</t>
    </rPh>
    <rPh sb="107" eb="109">
      <t>ゲンキン</t>
    </rPh>
    <rPh sb="109" eb="110">
      <t>トウ</t>
    </rPh>
    <rPh sb="111" eb="113">
      <t>シサン</t>
    </rPh>
    <rPh sb="113" eb="115">
      <t>ゾウカ</t>
    </rPh>
    <rPh sb="119" eb="121">
      <t>ヘンサイ</t>
    </rPh>
    <rPh sb="123" eb="125">
      <t>キギョウ</t>
    </rPh>
    <rPh sb="125" eb="126">
      <t>サイ</t>
    </rPh>
    <rPh sb="127" eb="128">
      <t>ガク</t>
    </rPh>
    <rPh sb="129" eb="130">
      <t>ヘ</t>
    </rPh>
    <rPh sb="138" eb="140">
      <t>フサイ</t>
    </rPh>
    <rPh sb="141" eb="143">
      <t>ゲンショウ</t>
    </rPh>
    <rPh sb="144" eb="145">
      <t>オオ</t>
    </rPh>
    <rPh sb="147" eb="149">
      <t>ヨウイン</t>
    </rPh>
    <rPh sb="153" eb="155">
      <t>コンゴ</t>
    </rPh>
    <rPh sb="156" eb="158">
      <t>リョウキン</t>
    </rPh>
    <rPh sb="158" eb="160">
      <t>シュウニュウ</t>
    </rPh>
    <rPh sb="161" eb="163">
      <t>ゲンショウ</t>
    </rPh>
    <rPh sb="167" eb="169">
      <t>ミコ</t>
    </rPh>
    <rPh sb="176" eb="178">
      <t>ゲンキン</t>
    </rPh>
    <rPh sb="178" eb="179">
      <t>トウ</t>
    </rPh>
    <rPh sb="180" eb="182">
      <t>ザンダカ</t>
    </rPh>
    <rPh sb="187" eb="189">
      <t>チュウシ</t>
    </rPh>
    <rPh sb="193" eb="195">
      <t>ヒツヨウ</t>
    </rPh>
    <rPh sb="201" eb="203">
      <t>リョウキン</t>
    </rPh>
    <rPh sb="203" eb="205">
      <t>カイシュウ</t>
    </rPh>
    <rPh sb="205" eb="206">
      <t>リツ</t>
    </rPh>
    <rPh sb="211" eb="214">
      <t>サクネンド</t>
    </rPh>
    <rPh sb="217" eb="219">
      <t>ジャッカン</t>
    </rPh>
    <rPh sb="220" eb="221">
      <t>ゲン</t>
    </rPh>
    <rPh sb="231" eb="233">
      <t>イジョウ</t>
    </rPh>
    <rPh sb="234" eb="236">
      <t>イジ</t>
    </rPh>
    <rPh sb="242" eb="243">
      <t>トク</t>
    </rPh>
    <rPh sb="244" eb="245">
      <t>ゲン</t>
    </rPh>
    <rPh sb="245" eb="247">
      <t>ネンド</t>
    </rPh>
    <rPh sb="247" eb="248">
      <t>ブン</t>
    </rPh>
    <rPh sb="249" eb="251">
      <t>リョウキン</t>
    </rPh>
    <rPh sb="251" eb="253">
      <t>シュウノウ</t>
    </rPh>
    <rPh sb="253" eb="254">
      <t>リツ</t>
    </rPh>
    <rPh sb="261" eb="262">
      <t>コ</t>
    </rPh>
    <rPh sb="264" eb="265">
      <t>オオム</t>
    </rPh>
    <rPh sb="266" eb="268">
      <t>ジュンチョウ</t>
    </rPh>
    <rPh sb="269" eb="271">
      <t>カイシュウ</t>
    </rPh>
    <rPh sb="280" eb="281">
      <t>ギャク</t>
    </rPh>
    <rPh sb="282" eb="284">
      <t>イミ</t>
    </rPh>
    <rPh sb="285" eb="286">
      <t>トラ</t>
    </rPh>
    <rPh sb="290" eb="292">
      <t>ジンコウ</t>
    </rPh>
    <rPh sb="292" eb="294">
      <t>ゲンショウ</t>
    </rPh>
    <rPh sb="295" eb="297">
      <t>ヒレイ</t>
    </rPh>
    <rPh sb="298" eb="300">
      <t>キュウスイ</t>
    </rPh>
    <rPh sb="300" eb="302">
      <t>ジンコウ</t>
    </rPh>
    <rPh sb="303" eb="305">
      <t>ゲンショウ</t>
    </rPh>
    <rPh sb="309" eb="310">
      <t>ナカ</t>
    </rPh>
    <rPh sb="312" eb="314">
      <t>ゲンジョウ</t>
    </rPh>
    <rPh sb="314" eb="316">
      <t>イジョウ</t>
    </rPh>
    <rPh sb="317" eb="319">
      <t>スウチ</t>
    </rPh>
    <rPh sb="320" eb="321">
      <t>ア</t>
    </rPh>
    <rPh sb="326" eb="327">
      <t>ムズカ</t>
    </rPh>
    <rPh sb="331" eb="332">
      <t>イ</t>
    </rPh>
    <rPh sb="334" eb="336">
      <t>アンテイ</t>
    </rPh>
    <rPh sb="338" eb="340">
      <t>キュウスイ</t>
    </rPh>
    <rPh sb="340" eb="342">
      <t>シュウエキ</t>
    </rPh>
    <rPh sb="343" eb="345">
      <t>カクホ</t>
    </rPh>
    <rPh sb="346" eb="348">
      <t>コンゴ</t>
    </rPh>
    <rPh sb="349" eb="351">
      <t>カダイ</t>
    </rPh>
    <rPh sb="355" eb="357">
      <t>リエキ</t>
    </rPh>
    <rPh sb="358" eb="360">
      <t>カクホ</t>
    </rPh>
    <rPh sb="366" eb="368">
      <t>ケイジョウ</t>
    </rPh>
    <rPh sb="368" eb="370">
      <t>ヒヨウ</t>
    </rPh>
    <rPh sb="371" eb="373">
      <t>ヨクセイ</t>
    </rPh>
    <rPh sb="374" eb="376">
      <t>ユウシュウ</t>
    </rPh>
    <rPh sb="376" eb="378">
      <t>スイリョウ</t>
    </rPh>
    <rPh sb="379" eb="381">
      <t>コウジョウ</t>
    </rPh>
    <rPh sb="382" eb="383">
      <t>ツト</t>
    </rPh>
    <rPh sb="385" eb="387">
      <t>ヒツヨウ</t>
    </rPh>
    <rPh sb="393" eb="395">
      <t>ユウシュウ</t>
    </rPh>
    <rPh sb="395" eb="396">
      <t>リツ</t>
    </rPh>
    <rPh sb="401" eb="403">
      <t>ネンネン</t>
    </rPh>
    <rPh sb="403" eb="405">
      <t>ゲンショウ</t>
    </rPh>
    <rPh sb="411" eb="413">
      <t>ヨウイン</t>
    </rPh>
    <rPh sb="417" eb="419">
      <t>ユウシュウ</t>
    </rPh>
    <rPh sb="419" eb="421">
      <t>スイリョウ</t>
    </rPh>
    <rPh sb="422" eb="424">
      <t>ゲンショウ</t>
    </rPh>
    <rPh sb="428" eb="430">
      <t>カンロ</t>
    </rPh>
    <rPh sb="430" eb="432">
      <t>ロウスイ</t>
    </rPh>
    <rPh sb="435" eb="436">
      <t>ソウ</t>
    </rPh>
    <rPh sb="436" eb="438">
      <t>ハイスイ</t>
    </rPh>
    <rPh sb="438" eb="439">
      <t>リョウ</t>
    </rPh>
    <rPh sb="440" eb="442">
      <t>ゾウカ</t>
    </rPh>
    <rPh sb="443" eb="444">
      <t>オオ</t>
    </rPh>
    <rPh sb="447" eb="449">
      <t>カンロ</t>
    </rPh>
    <rPh sb="449" eb="452">
      <t>ケイネンカ</t>
    </rPh>
    <rPh sb="452" eb="453">
      <t>リツ</t>
    </rPh>
    <rPh sb="456" eb="457">
      <t>ミ</t>
    </rPh>
    <rPh sb="458" eb="459">
      <t>ト</t>
    </rPh>
    <rPh sb="465" eb="467">
      <t>カンロ</t>
    </rPh>
    <rPh sb="468" eb="471">
      <t>ロウキュウカ</t>
    </rPh>
    <rPh sb="472" eb="473">
      <t>スス</t>
    </rPh>
    <rPh sb="478" eb="481">
      <t>サクネンド</t>
    </rPh>
    <rPh sb="481" eb="483">
      <t>ドウヨウ</t>
    </rPh>
    <rPh sb="484" eb="487">
      <t>ロウキュウカ</t>
    </rPh>
    <rPh sb="489" eb="491">
      <t>カンロ</t>
    </rPh>
    <rPh sb="493" eb="495">
      <t>ロウスイ</t>
    </rPh>
    <rPh sb="496" eb="498">
      <t>サンケン</t>
    </rPh>
    <rPh sb="502" eb="504">
      <t>カショ</t>
    </rPh>
    <rPh sb="507" eb="509">
      <t>シュウゼン</t>
    </rPh>
    <rPh sb="510" eb="512">
      <t>タイオウ</t>
    </rPh>
    <rPh sb="518" eb="521">
      <t>コンポンテキ</t>
    </rPh>
    <rPh sb="522" eb="525">
      <t>フセツガ</t>
    </rPh>
    <rPh sb="527" eb="529">
      <t>ヒツヨウ</t>
    </rPh>
    <rPh sb="530" eb="532">
      <t>カショ</t>
    </rPh>
    <rPh sb="536" eb="538">
      <t>フセツ</t>
    </rPh>
    <rPh sb="538" eb="539">
      <t>カ</t>
    </rPh>
    <rPh sb="545" eb="548">
      <t>ケイカクテキ</t>
    </rPh>
    <rPh sb="549" eb="550">
      <t>オコナ</t>
    </rPh>
    <rPh sb="558" eb="559">
      <t>トモナ</t>
    </rPh>
    <rPh sb="561" eb="563">
      <t>カンロ</t>
    </rPh>
    <rPh sb="563" eb="565">
      <t>コウシン</t>
    </rPh>
    <rPh sb="565" eb="566">
      <t>リツ</t>
    </rPh>
    <rPh sb="567" eb="569">
      <t>ジョウショウ</t>
    </rPh>
    <rPh sb="573" eb="575">
      <t>ヨテイ</t>
    </rPh>
    <phoneticPr fontId="4"/>
  </si>
  <si>
    <t>　耐用年数を迎える資産が多くなってきていることに加え、管路経年化率の上昇値からも見て取れるように、施設設備及び管路については更新を検討する時期となっている。耐震化計画を策定し、老朽化による更新を含め、優先順位を定めながら重要箇所から着工していく予定である。しかし、旧簡易水道区域においては、特に人口減少が顕著であり、施設利用率が著しく低い。旧簡易水道区域にも老朽化が懸念される施設設備及び管路は多く存在するが、更新については費用対効果について十分加味する必要がある。旧簡易水道区域の今後の運用については、施設の統廃合や給水区域の見直しなど、在り方そのものの見直しや検討が必要になってくると思われる。</t>
    <rPh sb="1" eb="3">
      <t>タイヨウ</t>
    </rPh>
    <rPh sb="3" eb="5">
      <t>ネンスウ</t>
    </rPh>
    <rPh sb="6" eb="7">
      <t>ムカ</t>
    </rPh>
    <rPh sb="9" eb="11">
      <t>シサン</t>
    </rPh>
    <rPh sb="12" eb="13">
      <t>オオ</t>
    </rPh>
    <rPh sb="24" eb="25">
      <t>クワ</t>
    </rPh>
    <rPh sb="27" eb="29">
      <t>カンロ</t>
    </rPh>
    <rPh sb="29" eb="32">
      <t>ケイネンカ</t>
    </rPh>
    <rPh sb="32" eb="33">
      <t>リツ</t>
    </rPh>
    <rPh sb="34" eb="36">
      <t>ジョウショウ</t>
    </rPh>
    <rPh sb="36" eb="37">
      <t>チ</t>
    </rPh>
    <rPh sb="40" eb="41">
      <t>ミ</t>
    </rPh>
    <rPh sb="42" eb="43">
      <t>ト</t>
    </rPh>
    <rPh sb="49" eb="51">
      <t>シセツ</t>
    </rPh>
    <rPh sb="51" eb="53">
      <t>セツビ</t>
    </rPh>
    <rPh sb="53" eb="54">
      <t>オヨ</t>
    </rPh>
    <rPh sb="55" eb="57">
      <t>カンロ</t>
    </rPh>
    <rPh sb="62" eb="64">
      <t>コウシン</t>
    </rPh>
    <rPh sb="65" eb="67">
      <t>ケントウ</t>
    </rPh>
    <rPh sb="69" eb="71">
      <t>ジキ</t>
    </rPh>
    <rPh sb="78" eb="81">
      <t>タイシンカ</t>
    </rPh>
    <rPh sb="81" eb="83">
      <t>ケイカク</t>
    </rPh>
    <rPh sb="84" eb="86">
      <t>サクテイ</t>
    </rPh>
    <rPh sb="88" eb="91">
      <t>ロウキュウカ</t>
    </rPh>
    <rPh sb="94" eb="96">
      <t>コウシン</t>
    </rPh>
    <rPh sb="97" eb="98">
      <t>フク</t>
    </rPh>
    <rPh sb="100" eb="102">
      <t>ユウセン</t>
    </rPh>
    <rPh sb="102" eb="104">
      <t>ジュンイ</t>
    </rPh>
    <rPh sb="105" eb="106">
      <t>サダ</t>
    </rPh>
    <rPh sb="110" eb="112">
      <t>ジュウヨウ</t>
    </rPh>
    <rPh sb="112" eb="114">
      <t>カショ</t>
    </rPh>
    <rPh sb="116" eb="118">
      <t>チャッコウ</t>
    </rPh>
    <rPh sb="122" eb="124">
      <t>ヨテイ</t>
    </rPh>
    <rPh sb="132" eb="133">
      <t>キュウ</t>
    </rPh>
    <rPh sb="133" eb="135">
      <t>カンイ</t>
    </rPh>
    <rPh sb="135" eb="137">
      <t>スイドウ</t>
    </rPh>
    <rPh sb="137" eb="139">
      <t>クイキ</t>
    </rPh>
    <rPh sb="145" eb="146">
      <t>トク</t>
    </rPh>
    <rPh sb="147" eb="149">
      <t>ジンコウ</t>
    </rPh>
    <rPh sb="149" eb="151">
      <t>ゲンショウ</t>
    </rPh>
    <rPh sb="152" eb="154">
      <t>ケンチョ</t>
    </rPh>
    <rPh sb="158" eb="160">
      <t>シセツ</t>
    </rPh>
    <rPh sb="160" eb="162">
      <t>リヨウ</t>
    </rPh>
    <rPh sb="162" eb="163">
      <t>リツ</t>
    </rPh>
    <rPh sb="164" eb="165">
      <t>イチジル</t>
    </rPh>
    <rPh sb="167" eb="168">
      <t>ヒク</t>
    </rPh>
    <rPh sb="170" eb="171">
      <t>キュウ</t>
    </rPh>
    <rPh sb="171" eb="173">
      <t>カンイ</t>
    </rPh>
    <rPh sb="173" eb="175">
      <t>スイドウ</t>
    </rPh>
    <rPh sb="175" eb="177">
      <t>クイキ</t>
    </rPh>
    <rPh sb="179" eb="182">
      <t>ロウキュウカ</t>
    </rPh>
    <rPh sb="183" eb="185">
      <t>ケネン</t>
    </rPh>
    <rPh sb="188" eb="190">
      <t>シセツ</t>
    </rPh>
    <rPh sb="190" eb="192">
      <t>セツビ</t>
    </rPh>
    <rPh sb="192" eb="193">
      <t>オヨ</t>
    </rPh>
    <rPh sb="194" eb="196">
      <t>カンロ</t>
    </rPh>
    <rPh sb="197" eb="198">
      <t>オオ</t>
    </rPh>
    <rPh sb="199" eb="201">
      <t>ソンザイ</t>
    </rPh>
    <rPh sb="205" eb="207">
      <t>コウシン</t>
    </rPh>
    <rPh sb="212" eb="217">
      <t>ヒヨウタイコウカ</t>
    </rPh>
    <rPh sb="221" eb="223">
      <t>ジュウブン</t>
    </rPh>
    <rPh sb="223" eb="225">
      <t>カミ</t>
    </rPh>
    <rPh sb="227" eb="229">
      <t>ヒツヨウ</t>
    </rPh>
    <rPh sb="233" eb="234">
      <t>キュウ</t>
    </rPh>
    <rPh sb="234" eb="236">
      <t>カンイ</t>
    </rPh>
    <rPh sb="236" eb="238">
      <t>スイドウ</t>
    </rPh>
    <rPh sb="238" eb="240">
      <t>クイキ</t>
    </rPh>
    <rPh sb="241" eb="243">
      <t>コンゴ</t>
    </rPh>
    <rPh sb="244" eb="246">
      <t>ウンヨウ</t>
    </rPh>
    <rPh sb="252" eb="254">
      <t>シセツ</t>
    </rPh>
    <rPh sb="255" eb="258">
      <t>トウハイゴウ</t>
    </rPh>
    <rPh sb="259" eb="261">
      <t>キュウスイ</t>
    </rPh>
    <rPh sb="261" eb="263">
      <t>クイキ</t>
    </rPh>
    <rPh sb="264" eb="266">
      <t>ミナオ</t>
    </rPh>
    <rPh sb="270" eb="271">
      <t>ア</t>
    </rPh>
    <rPh sb="272" eb="273">
      <t>カタ</t>
    </rPh>
    <rPh sb="278" eb="280">
      <t>ミナオ</t>
    </rPh>
    <rPh sb="282" eb="284">
      <t>ケントウ</t>
    </rPh>
    <rPh sb="285" eb="287">
      <t>ヒツヨウ</t>
    </rPh>
    <rPh sb="294" eb="295">
      <t>オモ</t>
    </rPh>
    <phoneticPr fontId="4"/>
  </si>
  <si>
    <t>　単年度の収支については累積欠損金は発生しておらず、現在は健全な経営を行うことができているが、人口減少に伴う給水人口の減少が進み、料金収入は減少傾向である。今後、資金についても減少していく見込みであり、厳しい運営となっていくことが予想される。そのため、料金収入については将来的な料金改定も視野に入れながらの収支計画が必要となるが、使用者の急激な負担増とならないよう、十分な検討を行っていく。
　事業を運営していくうえで、必要な投資については避けられないため、更新等に係る費用は十分に精査し、綿密な計画の基、行っていく必要がある。また、給水原価の上昇を抑えるため、費用の抑制に努めるなどの経営努力を引き続き行い、現在の経営を維持できるよう努めていく。</t>
    <rPh sb="1" eb="4">
      <t>タンネンド</t>
    </rPh>
    <rPh sb="5" eb="7">
      <t>シュウシ</t>
    </rPh>
    <rPh sb="12" eb="14">
      <t>ルイセキ</t>
    </rPh>
    <rPh sb="14" eb="16">
      <t>ケッソン</t>
    </rPh>
    <rPh sb="16" eb="17">
      <t>キン</t>
    </rPh>
    <rPh sb="18" eb="20">
      <t>ハッセイ</t>
    </rPh>
    <rPh sb="26" eb="28">
      <t>ゲンザイ</t>
    </rPh>
    <rPh sb="29" eb="31">
      <t>ケンゼン</t>
    </rPh>
    <rPh sb="32" eb="34">
      <t>ケイエイ</t>
    </rPh>
    <rPh sb="35" eb="36">
      <t>オコナ</t>
    </rPh>
    <rPh sb="47" eb="49">
      <t>ジンコウ</t>
    </rPh>
    <rPh sb="49" eb="51">
      <t>ゲンショウ</t>
    </rPh>
    <rPh sb="52" eb="53">
      <t>トモナ</t>
    </rPh>
    <rPh sb="54" eb="56">
      <t>キュウスイ</t>
    </rPh>
    <rPh sb="56" eb="58">
      <t>ジンコウ</t>
    </rPh>
    <rPh sb="59" eb="61">
      <t>ゲンショウ</t>
    </rPh>
    <rPh sb="62" eb="63">
      <t>スス</t>
    </rPh>
    <rPh sb="65" eb="67">
      <t>リョウキン</t>
    </rPh>
    <rPh sb="67" eb="69">
      <t>シュウニュウ</t>
    </rPh>
    <rPh sb="70" eb="72">
      <t>ゲンショウ</t>
    </rPh>
    <rPh sb="72" eb="74">
      <t>ケイコウ</t>
    </rPh>
    <rPh sb="78" eb="80">
      <t>コンゴ</t>
    </rPh>
    <rPh sb="81" eb="83">
      <t>シキン</t>
    </rPh>
    <rPh sb="88" eb="90">
      <t>ゲンショウ</t>
    </rPh>
    <rPh sb="94" eb="96">
      <t>ミコ</t>
    </rPh>
    <rPh sb="101" eb="102">
      <t>キビ</t>
    </rPh>
    <rPh sb="104" eb="106">
      <t>ウンエイ</t>
    </rPh>
    <rPh sb="115" eb="117">
      <t>ヨソウ</t>
    </rPh>
    <rPh sb="126" eb="130">
      <t>リョウキンシュウニュウ</t>
    </rPh>
    <rPh sb="135" eb="138">
      <t>ショウライテキ</t>
    </rPh>
    <rPh sb="139" eb="141">
      <t>リョウキン</t>
    </rPh>
    <rPh sb="141" eb="143">
      <t>カイテイ</t>
    </rPh>
    <rPh sb="144" eb="146">
      <t>シヤ</t>
    </rPh>
    <rPh sb="147" eb="148">
      <t>イ</t>
    </rPh>
    <rPh sb="153" eb="155">
      <t>シュウシ</t>
    </rPh>
    <rPh sb="155" eb="157">
      <t>ケイカク</t>
    </rPh>
    <rPh sb="158" eb="160">
      <t>ヒツヨウ</t>
    </rPh>
    <rPh sb="165" eb="168">
      <t>シヨウシャ</t>
    </rPh>
    <rPh sb="169" eb="171">
      <t>キュウゲキ</t>
    </rPh>
    <rPh sb="172" eb="174">
      <t>フタン</t>
    </rPh>
    <rPh sb="174" eb="175">
      <t>ゾウ</t>
    </rPh>
    <rPh sb="183" eb="185">
      <t>ジュウブン</t>
    </rPh>
    <rPh sb="186" eb="188">
      <t>ケントウ</t>
    </rPh>
    <rPh sb="189" eb="190">
      <t>オコナ</t>
    </rPh>
    <rPh sb="197" eb="199">
      <t>ジギョウ</t>
    </rPh>
    <rPh sb="200" eb="202">
      <t>ウンエイ</t>
    </rPh>
    <rPh sb="210" eb="212">
      <t>ヒツヨウ</t>
    </rPh>
    <rPh sb="213" eb="215">
      <t>トウシ</t>
    </rPh>
    <rPh sb="220" eb="221">
      <t>サ</t>
    </rPh>
    <rPh sb="229" eb="231">
      <t>コウシン</t>
    </rPh>
    <rPh sb="231" eb="232">
      <t>トウ</t>
    </rPh>
    <rPh sb="233" eb="234">
      <t>カカ</t>
    </rPh>
    <rPh sb="235" eb="237">
      <t>ヒヨウ</t>
    </rPh>
    <rPh sb="238" eb="240">
      <t>ジュウブン</t>
    </rPh>
    <rPh sb="241" eb="243">
      <t>セイサ</t>
    </rPh>
    <rPh sb="245" eb="247">
      <t>メンミツ</t>
    </rPh>
    <rPh sb="248" eb="250">
      <t>ケイカク</t>
    </rPh>
    <rPh sb="251" eb="252">
      <t>モト</t>
    </rPh>
    <rPh sb="253" eb="254">
      <t>オコナ</t>
    </rPh>
    <rPh sb="258" eb="260">
      <t>ヒツヨウ</t>
    </rPh>
    <rPh sb="267" eb="269">
      <t>キュウスイ</t>
    </rPh>
    <rPh sb="269" eb="271">
      <t>ゲンカ</t>
    </rPh>
    <rPh sb="272" eb="274">
      <t>ジョウショウ</t>
    </rPh>
    <rPh sb="275" eb="276">
      <t>オサ</t>
    </rPh>
    <rPh sb="281" eb="283">
      <t>ヒヨウ</t>
    </rPh>
    <rPh sb="284" eb="286">
      <t>ヨクセイ</t>
    </rPh>
    <rPh sb="287" eb="288">
      <t>ツト</t>
    </rPh>
    <rPh sb="293" eb="295">
      <t>ケイエイ</t>
    </rPh>
    <rPh sb="295" eb="297">
      <t>ドリョク</t>
    </rPh>
    <rPh sb="298" eb="299">
      <t>ヒ</t>
    </rPh>
    <rPh sb="300" eb="301">
      <t>ツヅ</t>
    </rPh>
    <rPh sb="302" eb="303">
      <t>オコナ</t>
    </rPh>
    <rPh sb="305" eb="307">
      <t>ゲンザイ</t>
    </rPh>
    <rPh sb="308" eb="310">
      <t>ケイエイ</t>
    </rPh>
    <rPh sb="311" eb="313">
      <t>イジ</t>
    </rPh>
    <rPh sb="318" eb="3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</si>
</sst>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0.39</c:v>
                </c:pt>
                <c:pt idx="1">
                  <c:v>0.72</c:v>
                </c:pt>
                <c:pt idx="2">
                  <c:v>0.55000000000000004</c:v>
                </c:pt>
                <c:pt idx="3" formatCode="#,##0.00;&quot;△&quot;#,##0.00">
                  <c:v>0</c:v>
                </c:pt>
                <c:pt idx="4">
                  <c:v>0.27</c:v>
                </c:pt>
              </c:numCache>
            </c:numRef>
          </c:val>
          <c:extLst>
            <c:ext xmlns:c16="http://schemas.microsoft.com/office/drawing/2014/chart" uri="{C3380CC4-5D6E-409C-BE32-E72D297353CC}">
              <c16:uniqueId val="{00000000-C299-413D-973E-54394BF665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C299-413D-973E-54394BF665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56.94</c:v>
                </c:pt>
                <c:pt idx="1">
                  <c:v>62.5</c:v>
                </c:pt>
                <c:pt idx="2">
                  <c:v>56.13</c:v>
                </c:pt>
                <c:pt idx="3">
                  <c:v>57.58</c:v>
                </c:pt>
                <c:pt idx="4">
                  <c:v>58.59</c:v>
                </c:pt>
              </c:numCache>
            </c:numRef>
          </c:val>
          <c:extLst>
            <c:ext xmlns:c16="http://schemas.microsoft.com/office/drawing/2014/chart" uri="{C3380CC4-5D6E-409C-BE32-E72D297353CC}">
              <c16:uniqueId val="{00000000-8E67-4340-B1B8-5B9D2D58E7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8E67-4340-B1B8-5B9D2D58E7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81.41</c:v>
                </c:pt>
                <c:pt idx="1">
                  <c:v>73.08</c:v>
                </c:pt>
                <c:pt idx="2">
                  <c:v>79.39</c:v>
                </c:pt>
                <c:pt idx="3">
                  <c:v>77.16</c:v>
                </c:pt>
                <c:pt idx="4">
                  <c:v>74.75</c:v>
                </c:pt>
              </c:numCache>
            </c:numRef>
          </c:val>
          <c:extLst>
            <c:ext xmlns:c16="http://schemas.microsoft.com/office/drawing/2014/chart" uri="{C3380CC4-5D6E-409C-BE32-E72D297353CC}">
              <c16:uniqueId val="{00000000-97C9-42E0-965C-71D4F191FE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97C9-42E0-965C-71D4F191FE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106.07</c:v>
                </c:pt>
                <c:pt idx="1">
                  <c:v>103.14</c:v>
                </c:pt>
                <c:pt idx="2">
                  <c:v>106.21</c:v>
                </c:pt>
                <c:pt idx="3">
                  <c:v>110.72</c:v>
                </c:pt>
                <c:pt idx="4">
                  <c:v>110.74</c:v>
                </c:pt>
              </c:numCache>
            </c:numRef>
          </c:val>
          <c:extLst>
            <c:ext xmlns:c16="http://schemas.microsoft.com/office/drawing/2014/chart" uri="{C3380CC4-5D6E-409C-BE32-E72D297353CC}">
              <c16:uniqueId val="{00000000-C5FB-4F81-A51A-1340DFB624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C5FB-4F81-A51A-1340DFB624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50.59</c:v>
                </c:pt>
                <c:pt idx="1">
                  <c:v>51.42</c:v>
                </c:pt>
                <c:pt idx="2">
                  <c:v>53.13</c:v>
                </c:pt>
                <c:pt idx="3">
                  <c:v>55.11</c:v>
                </c:pt>
                <c:pt idx="4">
                  <c:v>56.86</c:v>
                </c:pt>
              </c:numCache>
            </c:numRef>
          </c:val>
          <c:extLst>
            <c:ext xmlns:c16="http://schemas.microsoft.com/office/drawing/2014/chart" uri="{C3380CC4-5D6E-409C-BE32-E72D297353CC}">
              <c16:uniqueId val="{00000000-41D8-489E-9179-6C20FF0316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41D8-489E-9179-6C20FF0316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5.93</c:v>
                </c:pt>
                <c:pt idx="1">
                  <c:v>4.7300000000000004</c:v>
                </c:pt>
                <c:pt idx="2">
                  <c:v>9.94</c:v>
                </c:pt>
                <c:pt idx="3">
                  <c:v>10.1</c:v>
                </c:pt>
                <c:pt idx="4">
                  <c:v>14.15</c:v>
                </c:pt>
              </c:numCache>
            </c:numRef>
          </c:val>
          <c:extLst>
            <c:ext xmlns:c16="http://schemas.microsoft.com/office/drawing/2014/chart" uri="{C3380CC4-5D6E-409C-BE32-E72D297353CC}">
              <c16:uniqueId val="{00000000-2646-44A4-86DC-9C5503B8DE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2646-44A4-86DC-9C5503B8DE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2-4926-B932-682100E09E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CC82-4926-B932-682100E09E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287.02</c:v>
                </c:pt>
                <c:pt idx="1">
                  <c:v>370.4</c:v>
                </c:pt>
                <c:pt idx="2">
                  <c:v>273.23</c:v>
                </c:pt>
                <c:pt idx="3">
                  <c:v>329.02</c:v>
                </c:pt>
                <c:pt idx="4">
                  <c:v>401.03</c:v>
                </c:pt>
              </c:numCache>
            </c:numRef>
          </c:val>
          <c:extLst>
            <c:ext xmlns:c16="http://schemas.microsoft.com/office/drawing/2014/chart" uri="{C3380CC4-5D6E-409C-BE32-E72D297353CC}">
              <c16:uniqueId val="{00000000-2A33-4E64-BED5-A6863006A7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2A33-4E64-BED5-A6863006A7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467</c:v>
                </c:pt>
                <c:pt idx="1">
                  <c:v>480.72</c:v>
                </c:pt>
                <c:pt idx="2">
                  <c:v>442.38</c:v>
                </c:pt>
                <c:pt idx="3">
                  <c:v>397.02</c:v>
                </c:pt>
                <c:pt idx="4">
                  <c:v>368.04</c:v>
                </c:pt>
              </c:numCache>
            </c:numRef>
          </c:val>
          <c:extLst>
            <c:ext xmlns:c16="http://schemas.microsoft.com/office/drawing/2014/chart" uri="{C3380CC4-5D6E-409C-BE32-E72D297353CC}">
              <c16:uniqueId val="{00000000-F969-41EC-BAD3-D87578DB2D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F969-41EC-BAD3-D87578DB2D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101.37</c:v>
                </c:pt>
                <c:pt idx="1">
                  <c:v>97.94</c:v>
                </c:pt>
                <c:pt idx="2">
                  <c:v>98.62</c:v>
                </c:pt>
                <c:pt idx="3">
                  <c:v>105.2</c:v>
                </c:pt>
                <c:pt idx="4">
                  <c:v>103.5</c:v>
                </c:pt>
              </c:numCache>
            </c:numRef>
          </c:val>
          <c:extLst>
            <c:ext xmlns:c16="http://schemas.microsoft.com/office/drawing/2014/chart" uri="{C3380CC4-5D6E-409C-BE32-E72D297353CC}">
              <c16:uniqueId val="{00000000-6DB7-41B7-9423-3F05E29285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6DB7-41B7-9423-3F05E29285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267.49</c:v>
                </c:pt>
                <c:pt idx="1">
                  <c:v>276.61</c:v>
                </c:pt>
                <c:pt idx="2">
                  <c:v>275.32</c:v>
                </c:pt>
                <c:pt idx="3">
                  <c:v>258.39</c:v>
                </c:pt>
                <c:pt idx="4">
                  <c:v>264.05</c:v>
                </c:pt>
              </c:numCache>
            </c:numRef>
          </c:val>
          <c:extLst>
            <c:ext xmlns:c16="http://schemas.microsoft.com/office/drawing/2014/chart" uri="{C3380CC4-5D6E-409C-BE32-E72D297353CC}">
              <c16:uniqueId val="{00000000-9CE1-4FE4-8701-73CE881477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9CE1-4FE4-8701-73CE881477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遊佐町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13059</v>
      </c>
      <c r="AM8" s="59"/>
      <c r="AN8" s="59"/>
      <c r="AO8" s="59"/>
      <c r="AP8" s="59"/>
      <c r="AQ8" s="59"/>
      <c r="AR8" s="59"/>
      <c r="AS8" s="59"/>
      <c r="AT8" s="56">
        <f>データ!$S$6</f>
        <v>208.39</v>
      </c>
      <c r="AU8" s="57"/>
      <c r="AV8" s="57"/>
      <c r="AW8" s="57"/>
      <c r="AX8" s="57"/>
      <c r="AY8" s="57"/>
      <c r="AZ8" s="57"/>
      <c r="BA8" s="57"/>
      <c r="BB8" s="46">
        <f>データ!$T$6</f>
        <v>62.67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71.290000000000006</v>
      </c>
      <c r="J10" s="57"/>
      <c r="K10" s="57"/>
      <c r="L10" s="57"/>
      <c r="M10" s="57"/>
      <c r="N10" s="57"/>
      <c r="O10" s="58"/>
      <c r="P10" s="46">
        <f>データ!$P$6</f>
        <v>99.53</v>
      </c>
      <c r="Q10" s="46"/>
      <c r="R10" s="46"/>
      <c r="S10" s="46"/>
      <c r="T10" s="46"/>
      <c r="U10" s="46"/>
      <c r="V10" s="46"/>
      <c r="W10" s="59">
        <f>データ!$Q$6</f>
        <v>5280</v>
      </c>
      <c r="X10" s="59"/>
      <c r="Y10" s="59"/>
      <c r="Z10" s="59"/>
      <c r="AA10" s="59"/>
      <c r="AB10" s="59"/>
      <c r="AC10" s="59"/>
      <c r="AD10" s="2"/>
      <c r="AE10" s="2"/>
      <c r="AF10" s="2"/>
      <c r="AG10" s="2"/>
      <c r="AH10" s="2"/>
      <c r="AI10" s="2"/>
      <c r="AJ10" s="2"/>
      <c r="AK10" s="2"/>
      <c r="AL10" s="59">
        <f>データ!$U$6</f>
        <v>12751</v>
      </c>
      <c r="AM10" s="59"/>
      <c r="AN10" s="59"/>
      <c r="AO10" s="59"/>
      <c r="AP10" s="59"/>
      <c r="AQ10" s="59"/>
      <c r="AR10" s="59"/>
      <c r="AS10" s="59"/>
      <c r="AT10" s="56">
        <f>データ!$V$6</f>
        <v>70.81</v>
      </c>
      <c r="AU10" s="57"/>
      <c r="AV10" s="57"/>
      <c r="AW10" s="57"/>
      <c r="AX10" s="57"/>
      <c r="AY10" s="57"/>
      <c r="AZ10" s="57"/>
      <c r="BA10" s="57"/>
      <c r="BB10" s="46">
        <f>データ!$W$6</f>
        <v>180.07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wxczy9uqCwIfO1omEFv/CaTKxRLyHkHxF7OE9KAeNvoaFQO9MCsokbYtW0xclt0KN2+OGh7OgYgnu7aS9vmXg==" saltValue="LVRbZIWrcFodOhWDNaz5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64611</v>
      </c>
      <c r="D6" s="20">
        <f t="shared" si="3"/>
        <v>46</v>
      </c>
      <c r="E6" s="20">
        <f t="shared" si="3"/>
        <v>1</v>
      </c>
      <c r="F6" s="20">
        <f t="shared" si="3"/>
        <v>0</v>
      </c>
      <c r="G6" s="20">
        <f t="shared" si="3"/>
        <v>1</v>
      </c>
      <c r="H6" s="20" t="str">
        <f t="shared" si="3"/>
        <v>山形県　遊佐町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71.290000000000006</v>
      </c>
      <c r="P6" s="21">
        <f t="shared" si="3"/>
        <v>99.53</v>
      </c>
      <c r="Q6" s="21">
        <f t="shared" si="3"/>
        <v>5280</v>
      </c>
      <c r="R6" s="21">
        <f t="shared" si="3"/>
        <v>13059</v>
      </c>
      <c r="S6" s="21">
        <f t="shared" si="3"/>
        <v>208.39</v>
      </c>
      <c r="T6" s="21">
        <f t="shared" si="3"/>
        <v>62.67</v>
      </c>
      <c r="U6" s="21">
        <f t="shared" si="3"/>
        <v>12751</v>
      </c>
      <c r="V6" s="21">
        <f t="shared" si="3"/>
        <v>70.81</v>
      </c>
      <c r="W6" s="21">
        <f t="shared" si="3"/>
        <v>180.07</v>
      </c>
      <c r="X6" s="22">
        <f>IF(X7="",NA(),X7)</f>
        <v>106.07</v>
      </c>
      <c r="Y6" s="22">
        <f t="shared" ref="Y6:AG6" si="4">IF(Y7="",NA(),Y7)</f>
        <v>103.14</v>
      </c>
      <c r="Z6" s="22">
        <f t="shared" si="4"/>
        <v>106.21</v>
      </c>
      <c r="AA6" s="22">
        <f t="shared" si="4"/>
        <v>110.72</v>
      </c>
      <c r="AB6" s="22">
        <f t="shared" si="4"/>
        <v>110.74</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287.02</v>
      </c>
      <c r="AU6" s="22">
        <f t="shared" ref="AU6:BC6" si="6">IF(AU7="",NA(),AU7)</f>
        <v>370.4</v>
      </c>
      <c r="AV6" s="22">
        <f t="shared" si="6"/>
        <v>273.23</v>
      </c>
      <c r="AW6" s="22">
        <f t="shared" si="6"/>
        <v>329.02</v>
      </c>
      <c r="AX6" s="22">
        <f t="shared" si="6"/>
        <v>401.03</v>
      </c>
      <c r="AY6" s="22">
        <f t="shared" si="6"/>
        <v>355.27</v>
      </c>
      <c r="AZ6" s="22">
        <f t="shared" si="6"/>
        <v>359.7</v>
      </c>
      <c r="BA6" s="22">
        <f t="shared" si="6"/>
        <v>362.93</v>
      </c>
      <c r="BB6" s="22">
        <f t="shared" si="6"/>
        <v>371.81</v>
      </c>
      <c r="BC6" s="22">
        <f t="shared" si="6"/>
        <v>384.23</v>
      </c>
      <c r="BD6" s="21" t="str">
        <f>IF(BD7="","",IF(BD7="-","【-】","【"&amp;SUBSTITUTE(TEXT(BD7,"#,##0.00"),"-","△")&amp;"】"))</f>
        <v>【261.51】</v>
      </c>
      <c r="BE6" s="22">
        <f>IF(BE7="",NA(),BE7)</f>
        <v>467</v>
      </c>
      <c r="BF6" s="22">
        <f t="shared" ref="BF6:BN6" si="7">IF(BF7="",NA(),BF7)</f>
        <v>480.72</v>
      </c>
      <c r="BG6" s="22">
        <f t="shared" si="7"/>
        <v>442.38</v>
      </c>
      <c r="BH6" s="22">
        <f t="shared" si="7"/>
        <v>397.02</v>
      </c>
      <c r="BI6" s="22">
        <f t="shared" si="7"/>
        <v>368.04</v>
      </c>
      <c r="BJ6" s="22">
        <f t="shared" si="7"/>
        <v>458.27</v>
      </c>
      <c r="BK6" s="22">
        <f t="shared" si="7"/>
        <v>447.01</v>
      </c>
      <c r="BL6" s="22">
        <f t="shared" si="7"/>
        <v>439.05</v>
      </c>
      <c r="BM6" s="22">
        <f t="shared" si="7"/>
        <v>465.85</v>
      </c>
      <c r="BN6" s="22">
        <f t="shared" si="7"/>
        <v>439.43</v>
      </c>
      <c r="BO6" s="21" t="str">
        <f>IF(BO7="","",IF(BO7="-","【-】","【"&amp;SUBSTITUTE(TEXT(BO7,"#,##0.00"),"-","△")&amp;"】"))</f>
        <v>【265.16】</v>
      </c>
      <c r="BP6" s="22">
        <f>IF(BP7="",NA(),BP7)</f>
        <v>101.37</v>
      </c>
      <c r="BQ6" s="22">
        <f t="shared" ref="BQ6:BY6" si="8">IF(BQ7="",NA(),BQ7)</f>
        <v>97.94</v>
      </c>
      <c r="BR6" s="22">
        <f t="shared" si="8"/>
        <v>98.62</v>
      </c>
      <c r="BS6" s="22">
        <f t="shared" si="8"/>
        <v>105.2</v>
      </c>
      <c r="BT6" s="22">
        <f t="shared" si="8"/>
        <v>103.5</v>
      </c>
      <c r="BU6" s="22">
        <f t="shared" si="8"/>
        <v>96.77</v>
      </c>
      <c r="BV6" s="22">
        <f t="shared" si="8"/>
        <v>95.81</v>
      </c>
      <c r="BW6" s="22">
        <f t="shared" si="8"/>
        <v>95.26</v>
      </c>
      <c r="BX6" s="22">
        <f t="shared" si="8"/>
        <v>92.39</v>
      </c>
      <c r="BY6" s="22">
        <f t="shared" si="8"/>
        <v>94.41</v>
      </c>
      <c r="BZ6" s="21" t="str">
        <f>IF(BZ7="","",IF(BZ7="-","【-】","【"&amp;SUBSTITUTE(TEXT(BZ7,"#,##0.00"),"-","△")&amp;"】"))</f>
        <v>【102.35】</v>
      </c>
      <c r="CA6" s="22">
        <f>IF(CA7="",NA(),CA7)</f>
        <v>267.49</v>
      </c>
      <c r="CB6" s="22">
        <f t="shared" ref="CB6:CJ6" si="9">IF(CB7="",NA(),CB7)</f>
        <v>276.61</v>
      </c>
      <c r="CC6" s="22">
        <f t="shared" si="9"/>
        <v>275.32</v>
      </c>
      <c r="CD6" s="22">
        <f t="shared" si="9"/>
        <v>258.39</v>
      </c>
      <c r="CE6" s="22">
        <f t="shared" si="9"/>
        <v>264.05</v>
      </c>
      <c r="CF6" s="22">
        <f t="shared" si="9"/>
        <v>187.18</v>
      </c>
      <c r="CG6" s="22">
        <f t="shared" si="9"/>
        <v>189.58</v>
      </c>
      <c r="CH6" s="22">
        <f t="shared" si="9"/>
        <v>192.82</v>
      </c>
      <c r="CI6" s="22">
        <f t="shared" si="9"/>
        <v>192.98</v>
      </c>
      <c r="CJ6" s="22">
        <f t="shared" si="9"/>
        <v>192.13</v>
      </c>
      <c r="CK6" s="21" t="str">
        <f>IF(CK7="","",IF(CK7="-","【-】","【"&amp;SUBSTITUTE(TEXT(CK7,"#,##0.00"),"-","△")&amp;"】"))</f>
        <v>【167.74】</v>
      </c>
      <c r="CL6" s="22">
        <f>IF(CL7="",NA(),CL7)</f>
        <v>56.94</v>
      </c>
      <c r="CM6" s="22">
        <f t="shared" ref="CM6:CU6" si="10">IF(CM7="",NA(),CM7)</f>
        <v>62.5</v>
      </c>
      <c r="CN6" s="22">
        <f t="shared" si="10"/>
        <v>56.13</v>
      </c>
      <c r="CO6" s="22">
        <f t="shared" si="10"/>
        <v>57.58</v>
      </c>
      <c r="CP6" s="22">
        <f t="shared" si="10"/>
        <v>58.59</v>
      </c>
      <c r="CQ6" s="22">
        <f t="shared" si="10"/>
        <v>55.88</v>
      </c>
      <c r="CR6" s="22">
        <f t="shared" si="10"/>
        <v>55.22</v>
      </c>
      <c r="CS6" s="22">
        <f t="shared" si="10"/>
        <v>54.05</v>
      </c>
      <c r="CT6" s="22">
        <f t="shared" si="10"/>
        <v>54.43</v>
      </c>
      <c r="CU6" s="22">
        <f t="shared" si="10"/>
        <v>53.87</v>
      </c>
      <c r="CV6" s="21" t="str">
        <f>IF(CV7="","",IF(CV7="-","【-】","【"&amp;SUBSTITUTE(TEXT(CV7,"#,##0.00"),"-","△")&amp;"】"))</f>
        <v>【60.29】</v>
      </c>
      <c r="CW6" s="22">
        <f>IF(CW7="",NA(),CW7)</f>
        <v>81.41</v>
      </c>
      <c r="CX6" s="22">
        <f t="shared" ref="CX6:DF6" si="11">IF(CX7="",NA(),CX7)</f>
        <v>73.08</v>
      </c>
      <c r="CY6" s="22">
        <f t="shared" si="11"/>
        <v>79.39</v>
      </c>
      <c r="CZ6" s="22">
        <f t="shared" si="11"/>
        <v>77.16</v>
      </c>
      <c r="DA6" s="22">
        <f t="shared" si="11"/>
        <v>74.75</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50.59</v>
      </c>
      <c r="DI6" s="22">
        <f t="shared" ref="DI6:DQ6" si="12">IF(DI7="",NA(),DI7)</f>
        <v>51.42</v>
      </c>
      <c r="DJ6" s="22">
        <f t="shared" si="12"/>
        <v>53.13</v>
      </c>
      <c r="DK6" s="22">
        <f t="shared" si="12"/>
        <v>55.11</v>
      </c>
      <c r="DL6" s="22">
        <f t="shared" si="12"/>
        <v>56.86</v>
      </c>
      <c r="DM6" s="22">
        <f t="shared" si="12"/>
        <v>46.61</v>
      </c>
      <c r="DN6" s="22">
        <f t="shared" si="12"/>
        <v>47.97</v>
      </c>
      <c r="DO6" s="22">
        <f t="shared" si="12"/>
        <v>49.12</v>
      </c>
      <c r="DP6" s="22">
        <f t="shared" si="12"/>
        <v>49.39</v>
      </c>
      <c r="DQ6" s="22">
        <f t="shared" si="12"/>
        <v>50.75</v>
      </c>
      <c r="DR6" s="21" t="str">
        <f>IF(DR7="","",IF(DR7="-","【-】","【"&amp;SUBSTITUTE(TEXT(DR7,"#,##0.00"),"-","△")&amp;"】"))</f>
        <v>【50.88】</v>
      </c>
      <c r="DS6" s="22">
        <f>IF(DS7="",NA(),DS7)</f>
        <v>5.93</v>
      </c>
      <c r="DT6" s="22">
        <f t="shared" ref="DT6:EB6" si="13">IF(DT7="",NA(),DT7)</f>
        <v>4.7300000000000004</v>
      </c>
      <c r="DU6" s="22">
        <f t="shared" si="13"/>
        <v>9.94</v>
      </c>
      <c r="DV6" s="22">
        <f t="shared" si="13"/>
        <v>10.1</v>
      </c>
      <c r="DW6" s="22">
        <f t="shared" si="13"/>
        <v>14.15</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0.39</v>
      </c>
      <c r="EE6" s="22">
        <f t="shared" ref="EE6:EM6" si="14">IF(EE7="",NA(),EE7)</f>
        <v>0.72</v>
      </c>
      <c r="EF6" s="22">
        <f t="shared" si="14"/>
        <v>0.55000000000000004</v>
      </c>
      <c r="EG6" s="21">
        <f t="shared" si="14"/>
        <v>0</v>
      </c>
      <c r="EH6" s="22">
        <f t="shared" si="14"/>
        <v>0.27</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64611</v>
      </c>
      <c r="D7" s="24">
        <v>46</v>
      </c>
      <c r="E7" s="24">
        <v>1</v>
      </c>
      <c r="F7" s="24">
        <v>0</v>
      </c>
      <c r="G7" s="24">
        <v>1</v>
      </c>
      <c r="H7" s="24" t="s">
        <v>93</v>
      </c>
      <c r="I7" s="24" t="s">
        <v>94</v>
      </c>
      <c r="J7" s="24" t="s">
        <v>95</v>
      </c>
      <c r="K7" s="24" t="s">
        <v>96</v>
      </c>
      <c r="L7" s="24" t="s">
        <v>97</v>
      </c>
      <c r="M7" s="24" t="s">
        <v>98</v>
      </c>
      <c r="N7" s="25" t="s">
        <v>99</v>
      </c>
      <c r="O7" s="25">
        <v>71.290000000000006</v>
      </c>
      <c r="P7" s="25">
        <v>99.53</v>
      </c>
      <c r="Q7" s="25">
        <v>5280</v>
      </c>
      <c r="R7" s="25">
        <v>13059</v>
      </c>
      <c r="S7" s="25">
        <v>208.39</v>
      </c>
      <c r="T7" s="25">
        <v>62.67</v>
      </c>
      <c r="U7" s="25">
        <v>12751</v>
      </c>
      <c r="V7" s="25">
        <v>70.81</v>
      </c>
      <c r="W7" s="25">
        <v>180.07</v>
      </c>
      <c r="X7" s="25">
        <v>106.07</v>
      </c>
      <c r="Y7" s="25">
        <v>103.14</v>
      </c>
      <c r="Z7" s="25">
        <v>106.21</v>
      </c>
      <c r="AA7" s="25">
        <v>110.72</v>
      </c>
      <c r="AB7" s="25">
        <v>110.74</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287.02</v>
      </c>
      <c r="AU7" s="25">
        <v>370.4</v>
      </c>
      <c r="AV7" s="25">
        <v>273.23</v>
      </c>
      <c r="AW7" s="25">
        <v>329.02</v>
      </c>
      <c r="AX7" s="25">
        <v>401.03</v>
      </c>
      <c r="AY7" s="25">
        <v>355.27</v>
      </c>
      <c r="AZ7" s="25">
        <v>359.7</v>
      </c>
      <c r="BA7" s="25">
        <v>362.93</v>
      </c>
      <c r="BB7" s="25">
        <v>371.81</v>
      </c>
      <c r="BC7" s="25">
        <v>384.23</v>
      </c>
      <c r="BD7" s="25">
        <v>261.51</v>
      </c>
      <c r="BE7" s="25">
        <v>467</v>
      </c>
      <c r="BF7" s="25">
        <v>480.72</v>
      </c>
      <c r="BG7" s="25">
        <v>442.38</v>
      </c>
      <c r="BH7" s="25">
        <v>397.02</v>
      </c>
      <c r="BI7" s="25">
        <v>368.04</v>
      </c>
      <c r="BJ7" s="25">
        <v>458.27</v>
      </c>
      <c r="BK7" s="25">
        <v>447.01</v>
      </c>
      <c r="BL7" s="25">
        <v>439.05</v>
      </c>
      <c r="BM7" s="25">
        <v>465.85</v>
      </c>
      <c r="BN7" s="25">
        <v>439.43</v>
      </c>
      <c r="BO7" s="25">
        <v>265.16000000000003</v>
      </c>
      <c r="BP7" s="25">
        <v>101.37</v>
      </c>
      <c r="BQ7" s="25">
        <v>97.94</v>
      </c>
      <c r="BR7" s="25">
        <v>98.62</v>
      </c>
      <c r="BS7" s="25">
        <v>105.2</v>
      </c>
      <c r="BT7" s="25">
        <v>103.5</v>
      </c>
      <c r="BU7" s="25">
        <v>96.77</v>
      </c>
      <c r="BV7" s="25">
        <v>95.81</v>
      </c>
      <c r="BW7" s="25">
        <v>95.26</v>
      </c>
      <c r="BX7" s="25">
        <v>92.39</v>
      </c>
      <c r="BY7" s="25">
        <v>94.41</v>
      </c>
      <c r="BZ7" s="25">
        <v>102.35</v>
      </c>
      <c r="CA7" s="25">
        <v>267.49</v>
      </c>
      <c r="CB7" s="25">
        <v>276.61</v>
      </c>
      <c r="CC7" s="25">
        <v>275.32</v>
      </c>
      <c r="CD7" s="25">
        <v>258.39</v>
      </c>
      <c r="CE7" s="25">
        <v>264.05</v>
      </c>
      <c r="CF7" s="25">
        <v>187.18</v>
      </c>
      <c r="CG7" s="25">
        <v>189.58</v>
      </c>
      <c r="CH7" s="25">
        <v>192.82</v>
      </c>
      <c r="CI7" s="25">
        <v>192.98</v>
      </c>
      <c r="CJ7" s="25">
        <v>192.13</v>
      </c>
      <c r="CK7" s="25">
        <v>167.74</v>
      </c>
      <c r="CL7" s="25">
        <v>56.94</v>
      </c>
      <c r="CM7" s="25">
        <v>62.5</v>
      </c>
      <c r="CN7" s="25">
        <v>56.13</v>
      </c>
      <c r="CO7" s="25">
        <v>57.58</v>
      </c>
      <c r="CP7" s="25">
        <v>58.59</v>
      </c>
      <c r="CQ7" s="25">
        <v>55.88</v>
      </c>
      <c r="CR7" s="25">
        <v>55.22</v>
      </c>
      <c r="CS7" s="25">
        <v>54.05</v>
      </c>
      <c r="CT7" s="25">
        <v>54.43</v>
      </c>
      <c r="CU7" s="25">
        <v>53.87</v>
      </c>
      <c r="CV7" s="25">
        <v>60.29</v>
      </c>
      <c r="CW7" s="25">
        <v>81.41</v>
      </c>
      <c r="CX7" s="25">
        <v>73.08</v>
      </c>
      <c r="CY7" s="25">
        <v>79.39</v>
      </c>
      <c r="CZ7" s="25">
        <v>77.16</v>
      </c>
      <c r="DA7" s="25">
        <v>74.75</v>
      </c>
      <c r="DB7" s="25">
        <v>80.989999999999995</v>
      </c>
      <c r="DC7" s="25">
        <v>80.930000000000007</v>
      </c>
      <c r="DD7" s="25">
        <v>80.510000000000005</v>
      </c>
      <c r="DE7" s="25">
        <v>79.44</v>
      </c>
      <c r="DF7" s="25">
        <v>79.489999999999995</v>
      </c>
      <c r="DG7" s="25">
        <v>90.12</v>
      </c>
      <c r="DH7" s="25">
        <v>50.59</v>
      </c>
      <c r="DI7" s="25">
        <v>51.42</v>
      </c>
      <c r="DJ7" s="25">
        <v>53.13</v>
      </c>
      <c r="DK7" s="25">
        <v>55.11</v>
      </c>
      <c r="DL7" s="25">
        <v>56.86</v>
      </c>
      <c r="DM7" s="25">
        <v>46.61</v>
      </c>
      <c r="DN7" s="25">
        <v>47.97</v>
      </c>
      <c r="DO7" s="25">
        <v>49.12</v>
      </c>
      <c r="DP7" s="25">
        <v>49.39</v>
      </c>
      <c r="DQ7" s="25">
        <v>50.75</v>
      </c>
      <c r="DR7" s="25">
        <v>50.88</v>
      </c>
      <c r="DS7" s="25">
        <v>5.93</v>
      </c>
      <c r="DT7" s="25">
        <v>4.7300000000000004</v>
      </c>
      <c r="DU7" s="25">
        <v>9.94</v>
      </c>
      <c r="DV7" s="25">
        <v>10.1</v>
      </c>
      <c r="DW7" s="25">
        <v>14.15</v>
      </c>
      <c r="DX7" s="25">
        <v>10.84</v>
      </c>
      <c r="DY7" s="25">
        <v>15.33</v>
      </c>
      <c r="DZ7" s="25">
        <v>16.760000000000002</v>
      </c>
      <c r="EA7" s="25">
        <v>18.57</v>
      </c>
      <c r="EB7" s="25">
        <v>21.14</v>
      </c>
      <c r="EC7" s="25">
        <v>22.3</v>
      </c>
      <c r="ED7" s="25">
        <v>0.39</v>
      </c>
      <c r="EE7" s="25">
        <v>0.72</v>
      </c>
      <c r="EF7" s="25">
        <v>0.55000000000000004</v>
      </c>
      <c r="EG7" s="25">
        <v>0</v>
      </c>
      <c r="EH7" s="25">
        <v>0.27</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阿曽　豪</cp:lastModifiedBy>
  <cp:lastPrinted>2023-01-12T02:56:02Z</cp:lastPrinted>
  <dcterms:created xsi:type="dcterms:W3CDTF">2022-12-01T00:53:54Z</dcterms:created>
  <dcterms:modified xsi:type="dcterms:W3CDTF">2023-01-12T04:41:55Z</dcterms:modified>
  <cp:category/>
</cp:coreProperties>
</file>