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905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<sst xmlns="http://schemas.openxmlformats.org/spreadsheetml/2006/main" count="221" uniqueCount="110">
  <si>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</si>
  <si>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</si>
  <si>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</si>
  <si>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</si>
  <si>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</si>
  <si>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</si>
  <si>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</si>
  <si>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</si>
  <si>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</si>
  <si>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</si>
  <si>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</si>
  <si>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</si>
  <si>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</si>
  <si>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</si>
  <si>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</si>
  <si>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</si>
  <si>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</si>
  <si>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</si>
  <si>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</si>
  <si>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</si>
  <si>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</si>
  <si>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</si>
  <si>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</si>
  <si>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</si>
  <si>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</si>
  <si>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</si>
  <si>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</si>
  <si>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</si>
  <si>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</si>
  <si>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</si>
  <si>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</si>
  <si>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</si>
  <si>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</si>
  <si>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</si>
  <si>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</si>
  <si>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</si>
  <si>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</si>
  <si>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</si>
  <si>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</si>
  <si>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</si>
  <si>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</si>
  <si>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</si>
  <si>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</si>
  <si>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</si>
  <si>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</si>
  <si>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</si>
  <si>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</si>
  <si>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</si>
  <si>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</si>
  <si>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</si>
  <si>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</si>
  <si>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</si>
  <si>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</si>
  <si>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</si>
  <si>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</si>
  <si>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</si>
  <si>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</si>
  <si>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</si>
  <si>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</si>
  <si>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</si>
  <si>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</si>
  <si>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</si>
  <si>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</si>
  <si>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</si>
  <si>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</si>
  <si>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</si>
  <si>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</si>
  <si>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</si>
  <si>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</si>
  <si>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</si>
  <si>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</si>
  <si>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</si>
  <si>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</si>
  <si>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</si>
  <si>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</si>
  <si>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</si>
  <si>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</si>
  <si>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</si>
  <si>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</si>
  <si>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</si>
  <si>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</si>
  <si>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</si>
  <si>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</si>
  <si>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</si>
  <si>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</si>
  <si>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</si>
  <si>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</si>
  <si>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</si>
  <si>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</si>
  <si>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</si>
  <si>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</si>
  <si>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</si>
  <si>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</si>
  <si>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</si>
  <si>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</si>
  <si>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新庄市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</si>
  <si>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</si>
  <si>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</si>
  <si>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</si>
  <si>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</si>
  <si>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</si>
  <si>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</si>
  <si>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</si>
  <si>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</si>
  <si>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</si>
  <si>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</si>
  <si>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</si>
  <si>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の更新時期には至らないものの今後は計画的に老朽化対策を行う必要がある。平成元年の供用開始より26年を経過しているが建設途上で管渠整備・処理場への投資を先行せざるを得ない状況にあるため緊急性の高い修繕のみを対応している。</t>
    <rPh sb="1" eb="2">
      <t>カン</t>
    </rPh>
    <rPh sb="2" eb="3">
      <t>キョ</t>
    </rPh>
    <rPh sb="4" eb="6">
      <t>コウシン</t>
    </rPh>
    <rPh sb="6" eb="8">
      <t>ジキ</t>
    </rPh>
    <rPh sb="10" eb="11">
      <t>イタ</t>
    </rPh>
    <rPh sb="17" eb="19">
      <t>コンゴ</t>
    </rPh>
    <rPh sb="20" eb="22">
      <t>ケイカク</t>
    </rPh>
    <rPh sb="22" eb="23">
      <t>テキ</t>
    </rPh>
    <rPh sb="24" eb="27">
      <t>ロウキュウカ</t>
    </rPh>
    <rPh sb="27" eb="29">
      <t>タイサク</t>
    </rPh>
    <rPh sb="30" eb="31">
      <t>オコナ</t>
    </rPh>
    <rPh sb="32" eb="34">
      <t>ヒツヨウ</t>
    </rPh>
    <rPh sb="38" eb="40">
      <t>ヘイセイ</t>
    </rPh>
    <rPh sb="40" eb="42">
      <t>ガンネン</t>
    </rPh>
    <rPh sb="43" eb="45">
      <t>キョウヨウ</t>
    </rPh>
    <rPh sb="45" eb="47">
      <t>カイシ</t>
    </rPh>
    <rPh sb="51" eb="52">
      <t>ネン</t>
    </rPh>
    <rPh sb="53" eb="55">
      <t>ケイカ</t>
    </rPh>
    <rPh sb="60" eb="62">
      <t>ケンセツ</t>
    </rPh>
    <rPh sb="62" eb="64">
      <t>トジョウ</t>
    </rPh>
    <rPh sb="65" eb="66">
      <t>カン</t>
    </rPh>
    <rPh sb="66" eb="67">
      <t>キョ</t>
    </rPh>
    <rPh sb="67" eb="69">
      <t>セイビ</t>
    </rPh>
    <rPh sb="70" eb="72">
      <t>ショリ</t>
    </rPh>
    <rPh sb="72" eb="73">
      <t>ジョウ</t>
    </rPh>
    <rPh sb="75" eb="77">
      <t>トウシ</t>
    </rPh>
    <rPh sb="78" eb="80">
      <t>センコウ</t>
    </rPh>
    <rPh sb="84" eb="85">
      <t>エ</t>
    </rPh>
    <rPh sb="87" eb="89">
      <t>ジョウキョウ</t>
    </rPh>
    <rPh sb="94" eb="97">
      <t>キンキュウセイ</t>
    </rPh>
    <rPh sb="98" eb="99">
      <t>タカ</t>
    </rPh>
    <rPh sb="100" eb="102">
      <t>シュウゼン</t>
    </rPh>
    <rPh sb="105" eb="107">
      <t>タイオウ</t>
    </rPh>
    <phoneticPr fontId="4"/>
  </si>
  <si>
    <t>　使用料収入確保のため水洗化率の向上に取り組み、有収水量の増加を図る必要がある。　　　　　　　　　　　　　　　　　　　　　　公営企業会計の独立採算の原則に基づき投資の効率化や維持管理費の削減など、中長期的な視点で経営改善の実施や投資の見直しを行う必要がある。</t>
    <rPh sb="6" eb="8">
      <t>カクホ</t>
    </rPh>
    <rPh sb="11" eb="14">
      <t>スイセンカ</t>
    </rPh>
    <rPh sb="14" eb="15">
      <t>リツ</t>
    </rPh>
    <rPh sb="16" eb="18">
      <t>コウジョウ</t>
    </rPh>
    <rPh sb="19" eb="20">
      <t>ト</t>
    </rPh>
    <rPh sb="21" eb="22">
      <t>ク</t>
    </rPh>
    <rPh sb="34" eb="36">
      <t>ヒツヨウ</t>
    </rPh>
    <rPh sb="62" eb="64">
      <t>コウエイ</t>
    </rPh>
    <rPh sb="64" eb="66">
      <t>キギョウ</t>
    </rPh>
    <rPh sb="66" eb="68">
      <t>カイケイ</t>
    </rPh>
    <rPh sb="69" eb="71">
      <t>ドクリツ</t>
    </rPh>
    <rPh sb="71" eb="73">
      <t>サイサン</t>
    </rPh>
    <rPh sb="74" eb="76">
      <t>ゲンソク</t>
    </rPh>
    <rPh sb="77" eb="78">
      <t>モト</t>
    </rPh>
    <rPh sb="80" eb="82">
      <t>トウシ</t>
    </rPh>
    <rPh sb="83" eb="86">
      <t>コウリツカ</t>
    </rPh>
    <rPh sb="87" eb="89">
      <t>イジ</t>
    </rPh>
    <rPh sb="89" eb="91">
      <t>カンリ</t>
    </rPh>
    <rPh sb="91" eb="92">
      <t>ヒ</t>
    </rPh>
    <rPh sb="93" eb="95">
      <t>サクゲン</t>
    </rPh>
    <rPh sb="98" eb="101">
      <t>チュウチョウキ</t>
    </rPh>
    <rPh sb="101" eb="102">
      <t>テキ</t>
    </rPh>
    <rPh sb="103" eb="105">
      <t>シテン</t>
    </rPh>
    <rPh sb="106" eb="108">
      <t>ケイエイ</t>
    </rPh>
    <rPh sb="108" eb="110">
      <t>カイゼン</t>
    </rPh>
    <rPh sb="111" eb="113">
      <t>ジッシ</t>
    </rPh>
    <rPh sb="114" eb="116">
      <t>トウシ</t>
    </rPh>
    <phoneticPr fontId="4"/>
  </si>
  <si>
    <t>　未だ建設途上にあり、地方債償還金の割合が高いため収益的収支比率が低く、地方債現在高が多いため企業債残高対事業規模比率が高い状況にある。　　　　　　　　　　　　　　　　　　　　　　　　　　　　　　　　　　　　　　　　　　　　　　　　　　　　　　　　　　　　　　　　　　　　　　　　　　　　「新庄市財政再建プラン」に基づき、地方債発行額を抑制し残高の縮減に努めている。ここ5年間で汚水処理原価は20.56円の減少、経費回収率については12.23ポイント改善されている。なお、回収不足分については一般会計繰入金により補てんされている。　　　　　　　　　　　　　　　　　　　　　　　　　　　　　　　　　　　　                   　　　　　　　　　　　　　　 　整備人口の増加に対して、行政人口の減少と同様に既存整備区域内人口も大きく減少しており、近年の節水指向もあり有収水量の伸び率が低下している。　　　　　　　　　　　　　　　　　　　　　また、平成23年度の処理場改修工事で流入流量計の更新し読取り数値の誤差を改善し効率性を高めたことも要因し、平成24年度より汚水処理水量が減少し施設利用率が減少している。　　　　　　　　　　　　　　　　　　　　　　　　　　　　　　　　　　　　　　　　　　　　　　　　　　　　　　　　　　　　　　　　　　　　　　　　　　　＊水洗化率について　　　　　　　　　　　　　　　　　　　　　　　　　　　　　　　　　　近年の人口減少を考慮し、平成25年度より水洗化人口の算定方法を変更したことにより低下している。　</t>
    <rPh sb="1" eb="2">
      <t>マ</t>
    </rPh>
    <rPh sb="3" eb="5">
      <t>ケンセツ</t>
    </rPh>
    <rPh sb="6" eb="7">
      <t>ウエ</t>
    </rPh>
    <rPh sb="11" eb="14">
      <t>チホウサイ</t>
    </rPh>
    <rPh sb="14" eb="17">
      <t>ショウカンキン</t>
    </rPh>
    <rPh sb="18" eb="20">
      <t>ワリアイ</t>
    </rPh>
    <rPh sb="21" eb="22">
      <t>タカ</t>
    </rPh>
    <rPh sb="25" eb="28">
      <t>シュウエキテキ</t>
    </rPh>
    <rPh sb="28" eb="30">
      <t>シュウシ</t>
    </rPh>
    <rPh sb="30" eb="32">
      <t>ヒリツ</t>
    </rPh>
    <rPh sb="33" eb="34">
      <t>ヒク</t>
    </rPh>
    <rPh sb="36" eb="39">
      <t>チホウサイ</t>
    </rPh>
    <rPh sb="39" eb="42">
      <t>ゲンザイダカ</t>
    </rPh>
    <rPh sb="43" eb="44">
      <t>オオ</t>
    </rPh>
    <rPh sb="47" eb="49">
      <t>キギョウ</t>
    </rPh>
    <rPh sb="49" eb="50">
      <t>サイ</t>
    </rPh>
    <rPh sb="50" eb="52">
      <t>ザンダカ</t>
    </rPh>
    <rPh sb="52" eb="53">
      <t>タイ</t>
    </rPh>
    <rPh sb="53" eb="55">
      <t>ジギョウ</t>
    </rPh>
    <rPh sb="55" eb="57">
      <t>キボ</t>
    </rPh>
    <rPh sb="57" eb="59">
      <t>ヒリツ</t>
    </rPh>
    <rPh sb="60" eb="61">
      <t>タカ</t>
    </rPh>
    <rPh sb="62" eb="64">
      <t>ジョウキョウ</t>
    </rPh>
    <rPh sb="145" eb="147">
      <t>シンジョウ</t>
    </rPh>
    <rPh sb="147" eb="148">
      <t>シ</t>
    </rPh>
    <rPh sb="148" eb="150">
      <t>ザイセイ</t>
    </rPh>
    <rPh sb="150" eb="152">
      <t>サイケン</t>
    </rPh>
    <rPh sb="157" eb="158">
      <t>モト</t>
    </rPh>
    <rPh sb="161" eb="163">
      <t>チホウ</t>
    </rPh>
    <rPh sb="163" eb="164">
      <t>サイ</t>
    </rPh>
    <rPh sb="164" eb="167">
      <t>ハッコウガク</t>
    </rPh>
    <rPh sb="168" eb="170">
      <t>ヨクセイ</t>
    </rPh>
    <rPh sb="171" eb="173">
      <t>ザンダカ</t>
    </rPh>
    <rPh sb="174" eb="176">
      <t>シュクゲン</t>
    </rPh>
    <rPh sb="177" eb="178">
      <t>ツト</t>
    </rPh>
    <rPh sb="186" eb="188">
      <t>ネンカン</t>
    </rPh>
    <rPh sb="189" eb="191">
      <t>オスイ</t>
    </rPh>
    <rPh sb="191" eb="193">
      <t>ショリ</t>
    </rPh>
    <rPh sb="193" eb="195">
      <t>ゲンカ</t>
    </rPh>
    <rPh sb="201" eb="202">
      <t>エン</t>
    </rPh>
    <rPh sb="203" eb="205">
      <t>ゲンショウ</t>
    </rPh>
    <rPh sb="206" eb="208">
      <t>ケイヒ</t>
    </rPh>
    <rPh sb="208" eb="210">
      <t>カイシュウ</t>
    </rPh>
    <rPh sb="210" eb="211">
      <t>リツ</t>
    </rPh>
    <rPh sb="225" eb="227">
      <t>カイゼン</t>
    </rPh>
    <rPh sb="236" eb="238">
      <t>カイシュウ</t>
    </rPh>
    <rPh sb="238" eb="240">
      <t>フソク</t>
    </rPh>
    <rPh sb="240" eb="241">
      <t>ブン</t>
    </rPh>
    <rPh sb="246" eb="248">
      <t>イッパン</t>
    </rPh>
    <rPh sb="248" eb="250">
      <t>カイケイ</t>
    </rPh>
    <rPh sb="250" eb="252">
      <t>クリイレ</t>
    </rPh>
    <rPh sb="252" eb="253">
      <t>キン</t>
    </rPh>
    <rPh sb="256" eb="257">
      <t>ホ</t>
    </rPh>
    <rPh sb="336" eb="338">
      <t>セイビ</t>
    </rPh>
    <rPh sb="344" eb="345">
      <t>タイ</t>
    </rPh>
    <rPh sb="348" eb="350">
      <t>ギョウセイ</t>
    </rPh>
    <rPh sb="350" eb="352">
      <t>ジンコウ</t>
    </rPh>
    <rPh sb="353" eb="355">
      <t>ゲンショウ</t>
    </rPh>
    <rPh sb="356" eb="358">
      <t>ドウヨウ</t>
    </rPh>
    <rPh sb="359" eb="361">
      <t>キゾン</t>
    </rPh>
    <rPh sb="361" eb="363">
      <t>セイビ</t>
    </rPh>
    <rPh sb="363" eb="365">
      <t>クイキ</t>
    </rPh>
    <rPh sb="365" eb="366">
      <t>ナイ</t>
    </rPh>
    <rPh sb="366" eb="368">
      <t>ジンコウ</t>
    </rPh>
    <rPh sb="369" eb="370">
      <t>オオ</t>
    </rPh>
    <rPh sb="372" eb="374">
      <t>ゲンショウ</t>
    </rPh>
    <rPh sb="389" eb="390">
      <t>ユウ</t>
    </rPh>
    <rPh sb="390" eb="391">
      <t>シュウ</t>
    </rPh>
    <rPh sb="391" eb="393">
      <t>スイリョウ</t>
    </rPh>
    <rPh sb="394" eb="395">
      <t>ノ</t>
    </rPh>
    <rPh sb="396" eb="397">
      <t>リツ</t>
    </rPh>
    <rPh sb="398" eb="400">
      <t>テイカ</t>
    </rPh>
    <rPh sb="429" eb="431">
      <t>ヘイセイ</t>
    </rPh>
    <rPh sb="433" eb="434">
      <t>ネン</t>
    </rPh>
    <rPh sb="434" eb="435">
      <t>ド</t>
    </rPh>
    <rPh sb="436" eb="438">
      <t>ショリ</t>
    </rPh>
    <rPh sb="438" eb="439">
      <t>ジョウ</t>
    </rPh>
    <rPh sb="444" eb="446">
      <t>リュウニュウ</t>
    </rPh>
    <rPh sb="446" eb="448">
      <t>リュウリョウ</t>
    </rPh>
    <rPh sb="448" eb="449">
      <t>ケイ</t>
    </rPh>
    <rPh sb="450" eb="452">
      <t>コウシン</t>
    </rPh>
    <rPh sb="453" eb="455">
      <t>ヨミト</t>
    </rPh>
    <rPh sb="456" eb="458">
      <t>スウチ</t>
    </rPh>
    <rPh sb="459" eb="461">
      <t>ゴサ</t>
    </rPh>
    <rPh sb="462" eb="464">
      <t>カイゼン</t>
    </rPh>
    <rPh sb="465" eb="468">
      <t>コウリツセイ</t>
    </rPh>
    <rPh sb="469" eb="470">
      <t>タカ</t>
    </rPh>
    <rPh sb="475" eb="477">
      <t>ヨウイン</t>
    </rPh>
    <rPh sb="487" eb="489">
      <t>オスイ</t>
    </rPh>
    <rPh sb="489" eb="491">
      <t>ショリ</t>
    </rPh>
    <rPh sb="491" eb="493">
      <t>スイリョウ</t>
    </rPh>
    <rPh sb="494" eb="496">
      <t>ゲンショウ</t>
    </rPh>
    <rPh sb="497" eb="499">
      <t>シセツ</t>
    </rPh>
    <rPh sb="499" eb="502">
      <t>リヨウリツ</t>
    </rPh>
    <rPh sb="503" eb="505">
      <t>ゲンショウ</t>
    </rPh>
    <rPh sb="586" eb="589">
      <t>スイセンカ</t>
    </rPh>
    <rPh sb="589" eb="590">
      <t>リツ</t>
    </rPh>
    <rPh sb="628" eb="630">
      <t>キンネン</t>
    </rPh>
    <rPh sb="631" eb="633">
      <t>ジンコウ</t>
    </rPh>
    <rPh sb="633" eb="635">
      <t>ゲンショウ</t>
    </rPh>
    <rPh sb="636" eb="638">
      <t>コウリョ</t>
    </rPh>
    <rPh sb="640" eb="642">
      <t>ヘイセイ</t>
    </rPh>
    <rPh sb="644" eb="646">
      <t>ネンド</t>
    </rPh>
    <rPh sb="648" eb="651">
      <t>スイセンカ</t>
    </rPh>
    <rPh sb="651" eb="653">
      <t>ジンコウ</t>
    </rPh>
    <rPh sb="654" eb="656">
      <t>サンテイ</t>
    </rPh>
    <rPh sb="656" eb="658">
      <t>ホウホウ</t>
    </rPh>
    <rPh sb="659" eb="661">
      <t>ヘンコウ</t>
    </rPh>
    <rPh sb="668" eb="670">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</si>
</sst>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5518720"/>
        <c:axId val="7552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75518720"/>
        <c:axId val="75520640"/>
      </c:lineChart>
      <c:dateAx>
        <c:axId val="75518720"/>
        <c:scaling>
          <c:orientation val="minMax"/>
        </c:scaling>
        <c:delete val="1"/>
        <c:axPos val="b"/>
        <c:numFmt formatCode="ge" sourceLinked="1"/>
        <c:majorTickMark val="none"/>
        <c:minorTickMark val="none"/>
        <c:tickLblPos val="none"/>
        <c:crossAx val="75520640"/>
        <c:crosses val="autoZero"/>
        <c:auto val="1"/>
        <c:lblOffset val="100"/>
        <c:baseTimeUnit val="years"/>
      </c:dateAx>
      <c:valAx>
        <c:axId val="755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51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65.45</c:v>
                </c:pt>
                <c:pt idx="1">
                  <c:v>61</c:v>
                </c:pt>
                <c:pt idx="2">
                  <c:v>53.24</c:v>
                </c:pt>
                <c:pt idx="3">
                  <c:v>50.78</c:v>
                </c:pt>
                <c:pt idx="4">
                  <c:v>52.11</c:v>
                </c:pt>
              </c:numCache>
            </c:numRef>
          </c:val>
        </c:ser>
        <c:dLbls>
          <c:showLegendKey val="0"/>
          <c:showVal val="0"/>
          <c:showCatName val="0"/>
          <c:showSerName val="0"/>
          <c:showPercent val="0"/>
          <c:showBubbleSize val="0"/>
        </c:dLbls>
        <c:gapWidth val="150"/>
        <c:axId val="78226560"/>
        <c:axId val="7822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78226560"/>
        <c:axId val="78228480"/>
      </c:lineChart>
      <c:dateAx>
        <c:axId val="78226560"/>
        <c:scaling>
          <c:orientation val="minMax"/>
        </c:scaling>
        <c:delete val="1"/>
        <c:axPos val="b"/>
        <c:numFmt formatCode="ge" sourceLinked="1"/>
        <c:majorTickMark val="none"/>
        <c:minorTickMark val="none"/>
        <c:tickLblPos val="none"/>
        <c:crossAx val="78228480"/>
        <c:crosses val="autoZero"/>
        <c:auto val="1"/>
        <c:lblOffset val="100"/>
        <c:baseTimeUnit val="years"/>
      </c:dateAx>
      <c:valAx>
        <c:axId val="7822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22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87.45</c:v>
                </c:pt>
                <c:pt idx="1">
                  <c:v>87.67</c:v>
                </c:pt>
                <c:pt idx="2">
                  <c:v>87.77</c:v>
                </c:pt>
                <c:pt idx="3">
                  <c:v>81.489999999999995</c:v>
                </c:pt>
                <c:pt idx="4">
                  <c:v>80.36</c:v>
                </c:pt>
              </c:numCache>
            </c:numRef>
          </c:val>
        </c:ser>
        <c:dLbls>
          <c:showLegendKey val="0"/>
          <c:showVal val="0"/>
          <c:showCatName val="0"/>
          <c:showSerName val="0"/>
          <c:showPercent val="0"/>
          <c:showBubbleSize val="0"/>
        </c:dLbls>
        <c:gapWidth val="150"/>
        <c:axId val="79381248"/>
        <c:axId val="7938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79381248"/>
        <c:axId val="79383168"/>
      </c:lineChart>
      <c:dateAx>
        <c:axId val="79381248"/>
        <c:scaling>
          <c:orientation val="minMax"/>
        </c:scaling>
        <c:delete val="1"/>
        <c:axPos val="b"/>
        <c:numFmt formatCode="ge" sourceLinked="1"/>
        <c:majorTickMark val="none"/>
        <c:minorTickMark val="none"/>
        <c:tickLblPos val="none"/>
        <c:crossAx val="79383168"/>
        <c:crosses val="autoZero"/>
        <c:auto val="1"/>
        <c:lblOffset val="100"/>
        <c:baseTimeUnit val="years"/>
      </c:dateAx>
      <c:valAx>
        <c:axId val="7938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8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72.319999999999993</c:v>
                </c:pt>
                <c:pt idx="1">
                  <c:v>69.59</c:v>
                </c:pt>
                <c:pt idx="2">
                  <c:v>69.53</c:v>
                </c:pt>
                <c:pt idx="3">
                  <c:v>66.59</c:v>
                </c:pt>
                <c:pt idx="4">
                  <c:v>64.34</c:v>
                </c:pt>
              </c:numCache>
            </c:numRef>
          </c:val>
        </c:ser>
        <c:dLbls>
          <c:showLegendKey val="0"/>
          <c:showVal val="0"/>
          <c:showCatName val="0"/>
          <c:showSerName val="0"/>
          <c:showPercent val="0"/>
          <c:showBubbleSize val="0"/>
        </c:dLbls>
        <c:gapWidth val="150"/>
        <c:axId val="76550528"/>
        <c:axId val="7655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550528"/>
        <c:axId val="76552448"/>
      </c:lineChart>
      <c:dateAx>
        <c:axId val="76550528"/>
        <c:scaling>
          <c:orientation val="minMax"/>
        </c:scaling>
        <c:delete val="1"/>
        <c:axPos val="b"/>
        <c:numFmt formatCode="ge" sourceLinked="1"/>
        <c:majorTickMark val="none"/>
        <c:minorTickMark val="none"/>
        <c:tickLblPos val="none"/>
        <c:crossAx val="76552448"/>
        <c:crosses val="autoZero"/>
        <c:auto val="1"/>
        <c:lblOffset val="100"/>
        <c:baseTimeUnit val="years"/>
      </c:dateAx>
      <c:valAx>
        <c:axId val="7655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55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574720"/>
        <c:axId val="7657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574720"/>
        <c:axId val="76576640"/>
      </c:lineChart>
      <c:dateAx>
        <c:axId val="76574720"/>
        <c:scaling>
          <c:orientation val="minMax"/>
        </c:scaling>
        <c:delete val="1"/>
        <c:axPos val="b"/>
        <c:numFmt formatCode="ge" sourceLinked="1"/>
        <c:majorTickMark val="none"/>
        <c:minorTickMark val="none"/>
        <c:tickLblPos val="none"/>
        <c:crossAx val="76576640"/>
        <c:crosses val="autoZero"/>
        <c:auto val="1"/>
        <c:lblOffset val="100"/>
        <c:baseTimeUnit val="years"/>
      </c:dateAx>
      <c:valAx>
        <c:axId val="7657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57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891264"/>
        <c:axId val="7689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891264"/>
        <c:axId val="76893184"/>
      </c:lineChart>
      <c:dateAx>
        <c:axId val="76891264"/>
        <c:scaling>
          <c:orientation val="minMax"/>
        </c:scaling>
        <c:delete val="1"/>
        <c:axPos val="b"/>
        <c:numFmt formatCode="ge" sourceLinked="1"/>
        <c:majorTickMark val="none"/>
        <c:minorTickMark val="none"/>
        <c:tickLblPos val="none"/>
        <c:crossAx val="76893184"/>
        <c:crosses val="autoZero"/>
        <c:auto val="1"/>
        <c:lblOffset val="100"/>
        <c:baseTimeUnit val="years"/>
      </c:dateAx>
      <c:valAx>
        <c:axId val="7689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9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928512"/>
        <c:axId val="7693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928512"/>
        <c:axId val="76930432"/>
      </c:lineChart>
      <c:dateAx>
        <c:axId val="76928512"/>
        <c:scaling>
          <c:orientation val="minMax"/>
        </c:scaling>
        <c:delete val="1"/>
        <c:axPos val="b"/>
        <c:numFmt formatCode="ge" sourceLinked="1"/>
        <c:majorTickMark val="none"/>
        <c:minorTickMark val="none"/>
        <c:tickLblPos val="none"/>
        <c:crossAx val="76930432"/>
        <c:crosses val="autoZero"/>
        <c:auto val="1"/>
        <c:lblOffset val="100"/>
        <c:baseTimeUnit val="years"/>
      </c:dateAx>
      <c:valAx>
        <c:axId val="7693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7026432"/>
        <c:axId val="7702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026432"/>
        <c:axId val="77028352"/>
      </c:lineChart>
      <c:dateAx>
        <c:axId val="77026432"/>
        <c:scaling>
          <c:orientation val="minMax"/>
        </c:scaling>
        <c:delete val="1"/>
        <c:axPos val="b"/>
        <c:numFmt formatCode="ge" sourceLinked="1"/>
        <c:majorTickMark val="none"/>
        <c:minorTickMark val="none"/>
        <c:tickLblPos val="none"/>
        <c:crossAx val="77028352"/>
        <c:crosses val="autoZero"/>
        <c:auto val="1"/>
        <c:lblOffset val="100"/>
        <c:baseTimeUnit val="years"/>
      </c:dateAx>
      <c:valAx>
        <c:axId val="7702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02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1741.14</c:v>
                </c:pt>
                <c:pt idx="1">
                  <c:v>1635.91</c:v>
                </c:pt>
                <c:pt idx="2">
                  <c:v>1622.28</c:v>
                </c:pt>
                <c:pt idx="3">
                  <c:v>1643.57</c:v>
                </c:pt>
                <c:pt idx="4">
                  <c:v>1608.5</c:v>
                </c:pt>
              </c:numCache>
            </c:numRef>
          </c:val>
        </c:ser>
        <c:dLbls>
          <c:showLegendKey val="0"/>
          <c:showVal val="0"/>
          <c:showCatName val="0"/>
          <c:showSerName val="0"/>
          <c:showPercent val="0"/>
          <c:showBubbleSize val="0"/>
        </c:dLbls>
        <c:gapWidth val="150"/>
        <c:axId val="78123776"/>
        <c:axId val="7812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78123776"/>
        <c:axId val="78125696"/>
      </c:lineChart>
      <c:dateAx>
        <c:axId val="78123776"/>
        <c:scaling>
          <c:orientation val="minMax"/>
        </c:scaling>
        <c:delete val="1"/>
        <c:axPos val="b"/>
        <c:numFmt formatCode="ge" sourceLinked="1"/>
        <c:majorTickMark val="none"/>
        <c:minorTickMark val="none"/>
        <c:tickLblPos val="none"/>
        <c:crossAx val="78125696"/>
        <c:crosses val="autoZero"/>
        <c:auto val="1"/>
        <c:lblOffset val="100"/>
        <c:baseTimeUnit val="years"/>
      </c:dateAx>
      <c:valAx>
        <c:axId val="7812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12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67.709999999999994</c:v>
                </c:pt>
                <c:pt idx="1">
                  <c:v>69.22</c:v>
                </c:pt>
                <c:pt idx="2">
                  <c:v>69.8</c:v>
                </c:pt>
                <c:pt idx="3">
                  <c:v>72.64</c:v>
                </c:pt>
                <c:pt idx="4">
                  <c:v>79.94</c:v>
                </c:pt>
              </c:numCache>
            </c:numRef>
          </c:val>
        </c:ser>
        <c:dLbls>
          <c:showLegendKey val="0"/>
          <c:showVal val="0"/>
          <c:showCatName val="0"/>
          <c:showSerName val="0"/>
          <c:showPercent val="0"/>
          <c:showBubbleSize val="0"/>
        </c:dLbls>
        <c:gapWidth val="150"/>
        <c:axId val="78142080"/>
        <c:axId val="7816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78142080"/>
        <c:axId val="78164736"/>
      </c:lineChart>
      <c:dateAx>
        <c:axId val="78142080"/>
        <c:scaling>
          <c:orientation val="minMax"/>
        </c:scaling>
        <c:delete val="1"/>
        <c:axPos val="b"/>
        <c:numFmt formatCode="ge" sourceLinked="1"/>
        <c:majorTickMark val="none"/>
        <c:minorTickMark val="none"/>
        <c:tickLblPos val="none"/>
        <c:crossAx val="78164736"/>
        <c:crosses val="autoZero"/>
        <c:auto val="1"/>
        <c:lblOffset val="100"/>
        <c:baseTimeUnit val="years"/>
      </c:dateAx>
      <c:valAx>
        <c:axId val="7816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14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282.39999999999998</c:v>
                </c:pt>
                <c:pt idx="1">
                  <c:v>279.55</c:v>
                </c:pt>
                <c:pt idx="2">
                  <c:v>286.10000000000002</c:v>
                </c:pt>
                <c:pt idx="3">
                  <c:v>280.22000000000003</c:v>
                </c:pt>
                <c:pt idx="4">
                  <c:v>261.83999999999997</c:v>
                </c:pt>
              </c:numCache>
            </c:numRef>
          </c:val>
        </c:ser>
        <c:dLbls>
          <c:showLegendKey val="0"/>
          <c:showVal val="0"/>
          <c:showCatName val="0"/>
          <c:showSerName val="0"/>
          <c:showPercent val="0"/>
          <c:showBubbleSize val="0"/>
        </c:dLbls>
        <c:gapWidth val="150"/>
        <c:axId val="78198656"/>
        <c:axId val="7820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78198656"/>
        <c:axId val="78200832"/>
      </c:lineChart>
      <c:dateAx>
        <c:axId val="78198656"/>
        <c:scaling>
          <c:orientation val="minMax"/>
        </c:scaling>
        <c:delete val="1"/>
        <c:axPos val="b"/>
        <c:numFmt formatCode="ge" sourceLinked="1"/>
        <c:majorTickMark val="none"/>
        <c:minorTickMark val="none"/>
        <c:tickLblPos val="none"/>
        <c:crossAx val="78200832"/>
        <c:crosses val="autoZero"/>
        <c:auto val="1"/>
        <c:lblOffset val="100"/>
        <c:baseTimeUnit val="years"/>
      </c:dateAx>
      <c:valAx>
        <c:axId val="7820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19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山形県　新庄市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37725</v>
      </c>
      <c r="AM8" s="64"/>
      <c r="AN8" s="64"/>
      <c r="AO8" s="64"/>
      <c r="AP8" s="64"/>
      <c r="AQ8" s="64"/>
      <c r="AR8" s="64"/>
      <c r="AS8" s="64"/>
      <c r="AT8" s="63">
        <f>データ!S6</f>
        <v>222.85</v>
      </c>
      <c r="AU8" s="63"/>
      <c r="AV8" s="63"/>
      <c r="AW8" s="63"/>
      <c r="AX8" s="63"/>
      <c r="AY8" s="63"/>
      <c r="AZ8" s="63"/>
      <c r="BA8" s="63"/>
      <c r="BB8" s="63">
        <f>データ!T6</f>
        <v>169.28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51.05</v>
      </c>
      <c r="Q10" s="63"/>
      <c r="R10" s="63"/>
      <c r="S10" s="63"/>
      <c r="T10" s="63"/>
      <c r="U10" s="63"/>
      <c r="V10" s="63"/>
      <c r="W10" s="63">
        <f>データ!P6</f>
        <v>72.61</v>
      </c>
      <c r="X10" s="63"/>
      <c r="Y10" s="63"/>
      <c r="Z10" s="63"/>
      <c r="AA10" s="63"/>
      <c r="AB10" s="63"/>
      <c r="AC10" s="63"/>
      <c r="AD10" s="64">
        <f>データ!Q6</f>
        <v>3726</v>
      </c>
      <c r="AE10" s="64"/>
      <c r="AF10" s="64"/>
      <c r="AG10" s="64"/>
      <c r="AH10" s="64"/>
      <c r="AI10" s="64"/>
      <c r="AJ10" s="64"/>
      <c r="AK10" s="2"/>
      <c r="AL10" s="64">
        <f>データ!U6</f>
        <v>19097</v>
      </c>
      <c r="AM10" s="64"/>
      <c r="AN10" s="64"/>
      <c r="AO10" s="64"/>
      <c r="AP10" s="64"/>
      <c r="AQ10" s="64"/>
      <c r="AR10" s="64"/>
      <c r="AS10" s="64"/>
      <c r="AT10" s="63">
        <f>データ!V6</f>
        <v>4.9800000000000004</v>
      </c>
      <c r="AU10" s="63"/>
      <c r="AV10" s="63"/>
      <c r="AW10" s="63"/>
      <c r="AX10" s="63"/>
      <c r="AY10" s="63"/>
      <c r="AZ10" s="63"/>
      <c r="BA10" s="63"/>
      <c r="BB10" s="63">
        <f>データ!W6</f>
        <v>3834.74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x14ac:dyDescent="0.15">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x14ac:dyDescent="0.15">
      <c r="A6" s="26" t="s">
        <v>94</v>
      </c>
      <c r="B6" s="31">
        <f>B7</f>
        <v>2014</v>
      </c>
      <c r="C6" s="31">
        <f t="shared" ref="C6:W6" si="3">C7</f>
        <v>62057</v>
      </c>
      <c r="D6" s="31">
        <f t="shared" si="3"/>
        <v>47</v>
      </c>
      <c r="E6" s="31">
        <f t="shared" si="3"/>
        <v>17</v>
      </c>
      <c r="F6" s="31">
        <f t="shared" si="3"/>
        <v>1</v>
      </c>
      <c r="G6" s="31">
        <f t="shared" si="3"/>
        <v>0</v>
      </c>
      <c r="H6" s="31" t="str">
        <f t="shared" si="3"/>
        <v>山形県　新庄市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51.05</v>
      </c>
      <c r="P6" s="32">
        <f t="shared" si="3"/>
        <v>72.61</v>
      </c>
      <c r="Q6" s="32">
        <f t="shared" si="3"/>
        <v>3726</v>
      </c>
      <c r="R6" s="32">
        <f t="shared" si="3"/>
        <v>37725</v>
      </c>
      <c r="S6" s="32">
        <f t="shared" si="3"/>
        <v>222.85</v>
      </c>
      <c r="T6" s="32">
        <f t="shared" si="3"/>
        <v>169.28</v>
      </c>
      <c r="U6" s="32">
        <f t="shared" si="3"/>
        <v>19097</v>
      </c>
      <c r="V6" s="32">
        <f t="shared" si="3"/>
        <v>4.9800000000000004</v>
      </c>
      <c r="W6" s="32">
        <f t="shared" si="3"/>
        <v>3834.74</v>
      </c>
      <c r="X6" s="33">
        <f>IF(X7="",NA(),X7)</f>
        <v>72.319999999999993</v>
      </c>
      <c r="Y6" s="33">
        <f t="shared" ref="Y6:AG6" si="4">IF(Y7="",NA(),Y7)</f>
        <v>69.59</v>
      </c>
      <c r="Z6" s="33">
        <f t="shared" si="4"/>
        <v>69.53</v>
      </c>
      <c r="AA6" s="33">
        <f t="shared" si="4"/>
        <v>66.59</v>
      </c>
      <c r="AB6" s="33">
        <f t="shared" si="4"/>
        <v>64.34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1741.14</v>
      </c>
      <c r="BF6" s="33">
        <f t="shared" ref="BF6:BN6" si="7">IF(BF7="",NA(),BF7)</f>
        <v>1635.91</v>
      </c>
      <c r="BG6" s="33">
        <f t="shared" si="7"/>
        <v>1622.28</v>
      </c>
      <c r="BH6" s="33">
        <f t="shared" si="7"/>
        <v>1643.57</v>
      </c>
      <c r="BI6" s="33">
        <f t="shared" si="7"/>
        <v>1608.5</v>
      </c>
      <c r="BJ6" s="33">
        <f t="shared" si="7"/>
        <v>1320.98</v>
      </c>
      <c r="BK6" s="33">
        <f t="shared" si="7"/>
        <v>1334.01</v>
      </c>
      <c r="BL6" s="33">
        <f t="shared" si="7"/>
        <v>1273.52</v>
      </c>
      <c r="BM6" s="33">
        <f t="shared" si="7"/>
        <v>1209.95</v>
      </c>
      <c r="BN6" s="33">
        <f t="shared" si="7"/>
        <v>1136.5</v>
      </c>
      <c r="BO6" s="32" t="str">
        <f>IF(BO7="","",IF(BO7="-","【-】","【"&amp;SUBSTITUTE(TEXT(BO7,"#,##0.00"),"-","△")&amp;"】"))</f>
        <v>【776.35】</v>
      </c>
      <c r="BP6" s="33">
        <f>IF(BP7="",NA(),BP7)</f>
        <v>67.709999999999994</v>
      </c>
      <c r="BQ6" s="33">
        <f t="shared" ref="BQ6:BY6" si="8">IF(BQ7="",NA(),BQ7)</f>
        <v>69.22</v>
      </c>
      <c r="BR6" s="33">
        <f t="shared" si="8"/>
        <v>69.8</v>
      </c>
      <c r="BS6" s="33">
        <f t="shared" si="8"/>
        <v>72.64</v>
      </c>
      <c r="BT6" s="33">
        <f t="shared" si="8"/>
        <v>79.94</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282.39999999999998</v>
      </c>
      <c r="CB6" s="33">
        <f t="shared" ref="CB6:CJ6" si="9">IF(CB7="",NA(),CB7)</f>
        <v>279.55</v>
      </c>
      <c r="CC6" s="33">
        <f t="shared" si="9"/>
        <v>286.10000000000002</v>
      </c>
      <c r="CD6" s="33">
        <f t="shared" si="9"/>
        <v>280.22000000000003</v>
      </c>
      <c r="CE6" s="33">
        <f t="shared" si="9"/>
        <v>261.83999999999997</v>
      </c>
      <c r="CF6" s="33">
        <f t="shared" si="9"/>
        <v>222.94</v>
      </c>
      <c r="CG6" s="33">
        <f t="shared" si="9"/>
        <v>224.83</v>
      </c>
      <c r="CH6" s="33">
        <f t="shared" si="9"/>
        <v>224.94</v>
      </c>
      <c r="CI6" s="33">
        <f t="shared" si="9"/>
        <v>220.67</v>
      </c>
      <c r="CJ6" s="33">
        <f t="shared" si="9"/>
        <v>217.82</v>
      </c>
      <c r="CK6" s="32" t="str">
        <f>IF(CK7="","",IF(CK7="-","【-】","【"&amp;SUBSTITUTE(TEXT(CK7,"#,##0.00"),"-","△")&amp;"】"))</f>
        <v>【142.28】</v>
      </c>
      <c r="CL6" s="33">
        <f>IF(CL7="",NA(),CL7)</f>
        <v>65.45</v>
      </c>
      <c r="CM6" s="33">
        <f t="shared" ref="CM6:CU6" si="10">IF(CM7="",NA(),CM7)</f>
        <v>61</v>
      </c>
      <c r="CN6" s="33">
        <f t="shared" si="10"/>
        <v>53.24</v>
      </c>
      <c r="CO6" s="33">
        <f t="shared" si="10"/>
        <v>50.78</v>
      </c>
      <c r="CP6" s="33">
        <f t="shared" si="10"/>
        <v>52.11</v>
      </c>
      <c r="CQ6" s="33">
        <f t="shared" si="10"/>
        <v>53.07</v>
      </c>
      <c r="CR6" s="33">
        <f t="shared" si="10"/>
        <v>53.79</v>
      </c>
      <c r="CS6" s="33">
        <f t="shared" si="10"/>
        <v>55.41</v>
      </c>
      <c r="CT6" s="33">
        <f t="shared" si="10"/>
        <v>55.81</v>
      </c>
      <c r="CU6" s="33">
        <f t="shared" si="10"/>
        <v>54.44</v>
      </c>
      <c r="CV6" s="32" t="str">
        <f>IF(CV7="","",IF(CV7="-","【-】","【"&amp;SUBSTITUTE(TEXT(CV7,"#,##0.00"),"-","△")&amp;"】"))</f>
        <v>【60.35】</v>
      </c>
      <c r="CW6" s="33">
        <f>IF(CW7="",NA(),CW7)</f>
        <v>87.45</v>
      </c>
      <c r="CX6" s="33">
        <f t="shared" ref="CX6:DF6" si="11">IF(CX7="",NA(),CX7)</f>
        <v>87.67</v>
      </c>
      <c r="CY6" s="33">
        <f t="shared" si="11"/>
        <v>87.77</v>
      </c>
      <c r="CZ6" s="33">
        <f t="shared" si="11"/>
        <v>81.489999999999995</v>
      </c>
      <c r="DA6" s="33">
        <f t="shared" si="11"/>
        <v>80.36</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x14ac:dyDescent="0.15">
      <c r="A7" s="26"/>
      <c r="B7" s="35">
        <v>2014</v>
      </c>
      <c r="C7" s="35">
        <v>62057</v>
      </c>
      <c r="D7" s="35">
        <v>47</v>
      </c>
      <c r="E7" s="35">
        <v>17</v>
      </c>
      <c r="F7" s="35">
        <v>1</v>
      </c>
      <c r="G7" s="35">
        <v>0</v>
      </c>
      <c r="H7" s="35" t="s">
        <v>95</v>
      </c>
      <c r="I7" s="35" t="s">
        <v>96</v>
      </c>
      <c r="J7" s="35" t="s">
        <v>97</v>
      </c>
      <c r="K7" s="35" t="s">
        <v>98</v>
      </c>
      <c r="L7" s="35" t="s">
        <v>99</v>
      </c>
      <c r="M7" s="36" t="s">
        <v>100</v>
      </c>
      <c r="N7" s="36" t="s">
        <v>101</v>
      </c>
      <c r="O7" s="36">
        <v>51.05</v>
      </c>
      <c r="P7" s="36">
        <v>72.61</v>
      </c>
      <c r="Q7" s="36">
        <v>3726</v>
      </c>
      <c r="R7" s="36">
        <v>37725</v>
      </c>
      <c r="S7" s="36">
        <v>222.85</v>
      </c>
      <c r="T7" s="36">
        <v>169.28</v>
      </c>
      <c r="U7" s="36">
        <v>19097</v>
      </c>
      <c r="V7" s="36">
        <v>4.9800000000000004</v>
      </c>
      <c r="W7" s="36">
        <v>3834.74</v>
      </c>
      <c r="X7" s="36">
        <v>72.319999999999993</v>
      </c>
      <c r="Y7" s="36">
        <v>69.59</v>
      </c>
      <c r="Z7" s="36">
        <v>69.53</v>
      </c>
      <c r="AA7" s="36">
        <v>66.59</v>
      </c>
      <c r="AB7" s="36">
        <v>64.34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1741.14</v>
      </c>
      <c r="BF7" s="36">
        <v>1635.91</v>
      </c>
      <c r="BG7" s="36">
        <v>1622.28</v>
      </c>
      <c r="BH7" s="36">
        <v>1643.57</v>
      </c>
      <c r="BI7" s="36">
        <v>1608.5</v>
      </c>
      <c r="BJ7" s="36">
        <v>1320.98</v>
      </c>
      <c r="BK7" s="36">
        <v>1334.01</v>
      </c>
      <c r="BL7" s="36">
        <v>1273.52</v>
      </c>
      <c r="BM7" s="36">
        <v>1209.95</v>
      </c>
      <c r="BN7" s="36">
        <v>1136.5</v>
      </c>
      <c r="BO7" s="36">
        <v>776.35</v>
      </c>
      <c r="BP7" s="36">
        <v>67.709999999999994</v>
      </c>
      <c r="BQ7" s="36">
        <v>69.22</v>
      </c>
      <c r="BR7" s="36">
        <v>69.8</v>
      </c>
      <c r="BS7" s="36">
        <v>72.64</v>
      </c>
      <c r="BT7" s="36">
        <v>79.94</v>
      </c>
      <c r="BU7" s="36">
        <v>68.63</v>
      </c>
      <c r="BV7" s="36">
        <v>67.14</v>
      </c>
      <c r="BW7" s="36">
        <v>67.849999999999994</v>
      </c>
      <c r="BX7" s="36">
        <v>69.48</v>
      </c>
      <c r="BY7" s="36">
        <v>71.650000000000006</v>
      </c>
      <c r="BZ7" s="36">
        <v>96.57</v>
      </c>
      <c r="CA7" s="36">
        <v>282.39999999999998</v>
      </c>
      <c r="CB7" s="36">
        <v>279.55</v>
      </c>
      <c r="CC7" s="36">
        <v>286.10000000000002</v>
      </c>
      <c r="CD7" s="36">
        <v>280.22000000000003</v>
      </c>
      <c r="CE7" s="36">
        <v>261.83999999999997</v>
      </c>
      <c r="CF7" s="36">
        <v>222.94</v>
      </c>
      <c r="CG7" s="36">
        <v>224.83</v>
      </c>
      <c r="CH7" s="36">
        <v>224.94</v>
      </c>
      <c r="CI7" s="36">
        <v>220.67</v>
      </c>
      <c r="CJ7" s="36">
        <v>217.82</v>
      </c>
      <c r="CK7" s="36">
        <v>142.28</v>
      </c>
      <c r="CL7" s="36">
        <v>65.45</v>
      </c>
      <c r="CM7" s="36">
        <v>61</v>
      </c>
      <c r="CN7" s="36">
        <v>53.24</v>
      </c>
      <c r="CO7" s="36">
        <v>50.78</v>
      </c>
      <c r="CP7" s="36">
        <v>52.11</v>
      </c>
      <c r="CQ7" s="36">
        <v>53.07</v>
      </c>
      <c r="CR7" s="36">
        <v>53.79</v>
      </c>
      <c r="CS7" s="36">
        <v>55.41</v>
      </c>
      <c r="CT7" s="36">
        <v>55.81</v>
      </c>
      <c r="CU7" s="36">
        <v>54.44</v>
      </c>
      <c r="CV7" s="36">
        <v>60.35</v>
      </c>
      <c r="CW7" s="36">
        <v>87.45</v>
      </c>
      <c r="CX7" s="36">
        <v>87.67</v>
      </c>
      <c r="CY7" s="36">
        <v>87.77</v>
      </c>
      <c r="CZ7" s="36">
        <v>81.489999999999995</v>
      </c>
      <c r="DA7" s="36">
        <v>80.36</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2016-02-12T01:40:40Z</cp:lastPrinted>
  <dcterms:created xsi:type="dcterms:W3CDTF">2016-02-03T08:47:35Z</dcterms:created>
  <dcterms:modified xsi:type="dcterms:W3CDTF">2016-02-15T02:08:35Z</dcterms:modified>
  <cp:category/>
</cp:coreProperties>
</file>