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11163\Desktop\conbini\★下水道課\★財政課報告（経由県報告）関係\経営比較分析\"/>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<sst xmlns="http://schemas.openxmlformats.org/spreadsheetml/2006/main" count="226" uniqueCount="111">
  <si>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</si>
  <si>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</si>
  <si>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</si>
  <si>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</si>
  <si>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</si>
  <si>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</si>
  <si>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</si>
  <si>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</si>
  <si>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</si>
  <si>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</si>
  <si>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</si>
  <si>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</si>
  <si>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</si>
  <si>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</si>
  <si>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</si>
  <si>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</si>
  <si>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</si>
  <si>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</si>
  <si>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</si>
  <si>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</si>
  <si>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</si>
  <si>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</si>
  <si>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</si>
  <si>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</si>
  <si>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</si>
  <si>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</si>
  <si>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</si>
  <si>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</si>
  <si>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</si>
  <si>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</si>
  <si>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</si>
  <si>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</si>
  <si>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</si>
  <si>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</si>
  <si>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</si>
  <si>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</si>
  <si>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</si>
  <si>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</si>
  <si>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</si>
  <si>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</si>
  <si>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</si>
  <si>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</si>
  <si>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</si>
  <si>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</si>
  <si>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</si>
  <si>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</si>
  <si>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</si>
  <si>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</si>
  <si>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</si>
  <si>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</si>
  <si>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</si>
  <si>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</si>
  <si>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</si>
  <si>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</si>
  <si>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</si>
  <si>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</si>
  <si>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</si>
  <si>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</si>
  <si>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</si>
  <si>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</si>
  <si>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</si>
  <si>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</si>
  <si>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</si>
  <si>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</si>
  <si>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</si>
  <si>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</si>
  <si>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</si>
  <si>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</si>
  <si>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</si>
  <si>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</si>
  <si>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</si>
  <si>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</si>
  <si>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</si>
  <si>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</si>
  <si>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</si>
  <si>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</si>
  <si>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</si>
  <si>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</si>
  <si>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</si>
  <si>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</si>
  <si>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</si>
  <si>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</si>
  <si>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</si>
  <si>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</si>
  <si>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</si>
  <si>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</si>
  <si>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</si>
  <si>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</si>
  <si>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</si>
  <si>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</si>
  <si>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</si>
  <si>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</si>
  <si>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</si>
  <si>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</si>
  <si>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</si>
  <si>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</si>
  <si>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寒河江市</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</si>
  <si>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</si>
  <si>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</si>
  <si>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</si>
  <si>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</si>
  <si>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</si>
  <si>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</si>
  <si>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</si>
  <si>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</si>
  <si>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</si>
  <si>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</si>
  <si>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</si>
  <si>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当事業は、水洗化率が類似団体平均値を大きく下回っており、一般会計からの繰入金に依存した経営となっていることから、新規接続の普及促進活動を行い料金収入の増加に努めなければならない。
　当事業の対象地域は人口が少なく、料金収入も少ないことから営業収益に対する企業債残高の比率も高くなっている。
 汚水処理経費に関しては、当事業が単独の処理場ではなく公共下水道事業の施設を使用していることから、類似団体平均値と比べて経費回収率は高く、汚水処理原価は低く抑えられている。</t>
    <rPh sb="0" eb="1">
      <t>トウ</t>
    </rPh>
    <rPh sb="1" eb="3">
      <t>ジギョウ</t>
    </rPh>
    <rPh sb="18" eb="19">
      <t>オオ</t>
    </rPh>
    <rPh sb="28" eb="30">
      <t>イッパン</t>
    </rPh>
    <rPh sb="30" eb="32">
      <t>カイケイ</t>
    </rPh>
    <rPh sb="35" eb="37">
      <t>クリイレ</t>
    </rPh>
    <rPh sb="37" eb="38">
      <t>キン</t>
    </rPh>
    <rPh sb="39" eb="41">
      <t>イゾン</t>
    </rPh>
    <rPh sb="43" eb="45">
      <t>ケイエイ</t>
    </rPh>
    <rPh sb="119" eb="121">
      <t>エイギョウ</t>
    </rPh>
    <rPh sb="121" eb="123">
      <t>シュウエキ</t>
    </rPh>
    <rPh sb="124" eb="125">
      <t>タイ</t>
    </rPh>
    <rPh sb="133" eb="135">
      <t>ヒリツ</t>
    </rPh>
    <rPh sb="136" eb="137">
      <t>タカ</t>
    </rPh>
    <rPh sb="158" eb="159">
      <t>トウ</t>
    </rPh>
    <rPh sb="159" eb="161">
      <t>ジギョウ</t>
    </rPh>
    <rPh sb="202" eb="203">
      <t>クラ</t>
    </rPh>
    <rPh sb="211" eb="212">
      <t>タカ</t>
    </rPh>
    <rPh sb="214" eb="216">
      <t>オスイ</t>
    </rPh>
    <rPh sb="221" eb="222">
      <t>ヒク</t>
    </rPh>
    <rPh sb="223" eb="224">
      <t>オサ</t>
    </rPh>
    <phoneticPr fontId="4"/>
  </si>
  <si>
    <t>当事業においては建設開始年度が平成９年となっており、老朽化は公共下水道事業に比べて進んでいないと思われる。
今後は、基礎調査を行い、敷設から２０年以上経過する管渠に対して長寿命化計画を策定し、更新を行っていく。</t>
    <rPh sb="0" eb="1">
      <t>トウ</t>
    </rPh>
    <rPh sb="1" eb="3">
      <t>ジギョウ</t>
    </rPh>
    <rPh sb="8" eb="10">
      <t>ケンセツ</t>
    </rPh>
    <rPh sb="10" eb="12">
      <t>カイシ</t>
    </rPh>
    <rPh sb="12" eb="14">
      <t>ネンド</t>
    </rPh>
    <rPh sb="15" eb="17">
      <t>ヘイセイ</t>
    </rPh>
    <rPh sb="18" eb="19">
      <t>ネン</t>
    </rPh>
    <rPh sb="26" eb="29">
      <t>ロウキュウカ</t>
    </rPh>
    <rPh sb="30" eb="32">
      <t>コウキョウ</t>
    </rPh>
    <rPh sb="32" eb="35">
      <t>ゲスイドウ</t>
    </rPh>
    <rPh sb="35" eb="37">
      <t>ジギョウ</t>
    </rPh>
    <rPh sb="38" eb="39">
      <t>クラ</t>
    </rPh>
    <rPh sb="41" eb="42">
      <t>スス</t>
    </rPh>
    <rPh sb="48" eb="49">
      <t>オモ</t>
    </rPh>
    <rPh sb="54" eb="56">
      <t>コンゴ</t>
    </rPh>
    <rPh sb="58" eb="60">
      <t>キソ</t>
    </rPh>
    <rPh sb="60" eb="62">
      <t>チョウサ</t>
    </rPh>
    <rPh sb="63" eb="64">
      <t>オコナ</t>
    </rPh>
    <rPh sb="66" eb="68">
      <t>フセツ</t>
    </rPh>
    <rPh sb="72" eb="73">
      <t>ネン</t>
    </rPh>
    <rPh sb="73" eb="75">
      <t>イジョウ</t>
    </rPh>
    <rPh sb="75" eb="77">
      <t>ケイカ</t>
    </rPh>
    <rPh sb="79" eb="81">
      <t>カンキョ</t>
    </rPh>
    <rPh sb="82" eb="83">
      <t>タイ</t>
    </rPh>
    <rPh sb="85" eb="86">
      <t>チョウ</t>
    </rPh>
    <rPh sb="86" eb="89">
      <t>ジュミョウカ</t>
    </rPh>
    <rPh sb="89" eb="91">
      <t>ケイカク</t>
    </rPh>
    <rPh sb="92" eb="94">
      <t>サクテイ</t>
    </rPh>
    <rPh sb="96" eb="98">
      <t>コウシン</t>
    </rPh>
    <rPh sb="99" eb="100">
      <t>オコナ</t>
    </rPh>
    <phoneticPr fontId="4"/>
  </si>
  <si>
    <t>　当事業においては、総収益のうち７７％弱が繰入金収入となっており、一般会計繰入金に依存した経営となっているため、新規接続の普及促進活動を強化し料金収入の増加が必要となっている。
　また不明水量が増えている実態もあることから調査及びその削減が必要である。不明水量を削減し、汚水処理経費を減少させることで、１００％を下回っている経費回収率の改善に努めていく。</t>
    <rPh sb="1" eb="2">
      <t>トウ</t>
    </rPh>
    <rPh sb="2" eb="4">
      <t>ジギョウ</t>
    </rPh>
    <rPh sb="37" eb="39">
      <t>クリイレ</t>
    </rPh>
    <rPh sb="39" eb="40">
      <t>キン</t>
    </rPh>
    <rPh sb="68" eb="70">
      <t>キョウカ</t>
    </rPh>
    <rPh sb="72" eb="73">
      <t>キン</t>
    </rPh>
    <rPh sb="73" eb="75">
      <t>シュウニュウ</t>
    </rPh>
    <rPh sb="76" eb="78">
      <t>ゾウカ</t>
    </rPh>
    <rPh sb="79" eb="81">
      <t>ヒツヨウ</t>
    </rPh>
    <rPh sb="92" eb="94">
      <t>フメイ</t>
    </rPh>
    <rPh sb="94" eb="96">
      <t>スイリョウ</t>
    </rPh>
    <rPh sb="97" eb="98">
      <t>フ</t>
    </rPh>
    <rPh sb="102" eb="104">
      <t>ジッタイ</t>
    </rPh>
    <rPh sb="111" eb="113">
      <t>チョウサ</t>
    </rPh>
    <rPh sb="113" eb="114">
      <t>オヨ</t>
    </rPh>
    <rPh sb="117" eb="119">
      <t>サクゲン</t>
    </rPh>
    <rPh sb="120" eb="122">
      <t>ヒツヨウ</t>
    </rPh>
    <rPh sb="126" eb="128">
      <t>フメイ</t>
    </rPh>
    <rPh sb="128" eb="130">
      <t>スイリョウ</t>
    </rPh>
    <rPh sb="131" eb="133">
      <t>サクゲン</t>
    </rPh>
    <rPh sb="171" eb="172">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</si>
</sst>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C5A-4468-A86A-B57B45AABC97}"/>
            </c:ext>
          </c:extLst>
        </c:ser>
        <c:dLbls>
          <c:showLegendKey val="0"/>
          <c:showVal val="0"/>
          <c:showCatName val="0"/>
          <c:showSerName val="0"/>
          <c:showPercent val="0"/>
          <c:showBubbleSize val="0"/>
        </c:dLbls>
        <c:gapWidth val="150"/>
        <c:axId val="151484288"/>
        <c:axId val="151486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7.0000000000000007E-2</c:v>
                </c:pt>
                <c:pt idx="4">
                  <c:v>0.08</c:v>
                </c:pt>
              </c:numCache>
            </c:numRef>
          </c:val>
          <c:smooth val="0"/>
          <c:extLst>
            <c:ext xmlns:c16="http://schemas.microsoft.com/office/drawing/2014/chart" uri="{C3380CC4-5D6E-409C-BE32-E72D297353CC}">
              <c16:uniqueId val="{00000001-FC5A-4468-A86A-B57B45AABC97}"/>
            </c:ext>
          </c:extLst>
        </c:ser>
        <c:dLbls>
          <c:showLegendKey val="0"/>
          <c:showVal val="0"/>
          <c:showCatName val="0"/>
          <c:showSerName val="0"/>
          <c:showPercent val="0"/>
          <c:showBubbleSize val="0"/>
        </c:dLbls>
        <c:marker val="1"/>
        <c:smooth val="0"/>
        <c:axId val="151484288"/>
        <c:axId val="151486464"/>
      </c:lineChart>
      <c:dateAx>
        <c:axId val="151484288"/>
        <c:scaling>
          <c:orientation val="minMax"/>
        </c:scaling>
        <c:delete val="1"/>
        <c:axPos val="b"/>
        <c:numFmt formatCode="ge" sourceLinked="1"/>
        <c:majorTickMark val="none"/>
        <c:minorTickMark val="none"/>
        <c:tickLblPos val="none"/>
        <c:crossAx val="151486464"/>
        <c:crosses val="autoZero"/>
        <c:auto val="1"/>
        <c:lblOffset val="100"/>
        <c:baseTimeUnit val="years"/>
      </c:dateAx>
      <c:valAx>
        <c:axId val="151486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48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C19-4F31-BC52-20348D6AF42C}"/>
            </c:ext>
          </c:extLst>
        </c:ser>
        <c:dLbls>
          <c:showLegendKey val="0"/>
          <c:showVal val="0"/>
          <c:showCatName val="0"/>
          <c:showSerName val="0"/>
          <c:showPercent val="0"/>
          <c:showBubbleSize val="0"/>
        </c:dLbls>
        <c:gapWidth val="150"/>
        <c:axId val="151854080"/>
        <c:axId val="151864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36.18</c:v>
                </c:pt>
                <c:pt idx="1">
                  <c:v>36.799999999999997</c:v>
                </c:pt>
                <c:pt idx="2">
                  <c:v>36.67</c:v>
                </c:pt>
                <c:pt idx="3">
                  <c:v>36.200000000000003</c:v>
                </c:pt>
                <c:pt idx="4">
                  <c:v>34.74</c:v>
                </c:pt>
              </c:numCache>
            </c:numRef>
          </c:val>
          <c:smooth val="0"/>
          <c:extLst>
            <c:ext xmlns:c16="http://schemas.microsoft.com/office/drawing/2014/chart" uri="{C3380CC4-5D6E-409C-BE32-E72D297353CC}">
              <c16:uniqueId val="{00000001-2C19-4F31-BC52-20348D6AF42C}"/>
            </c:ext>
          </c:extLst>
        </c:ser>
        <c:dLbls>
          <c:showLegendKey val="0"/>
          <c:showVal val="0"/>
          <c:showCatName val="0"/>
          <c:showSerName val="0"/>
          <c:showPercent val="0"/>
          <c:showBubbleSize val="0"/>
        </c:dLbls>
        <c:marker val="1"/>
        <c:smooth val="0"/>
        <c:axId val="151854080"/>
        <c:axId val="151864448"/>
      </c:lineChart>
      <c:dateAx>
        <c:axId val="151854080"/>
        <c:scaling>
          <c:orientation val="minMax"/>
        </c:scaling>
        <c:delete val="1"/>
        <c:axPos val="b"/>
        <c:numFmt formatCode="ge" sourceLinked="1"/>
        <c:majorTickMark val="none"/>
        <c:minorTickMark val="none"/>
        <c:tickLblPos val="none"/>
        <c:crossAx val="151864448"/>
        <c:crosses val="autoZero"/>
        <c:auto val="1"/>
        <c:lblOffset val="100"/>
        <c:baseTimeUnit val="years"/>
      </c:dateAx>
      <c:valAx>
        <c:axId val="151864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854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57.28</c:v>
                </c:pt>
                <c:pt idx="1">
                  <c:v>58.96</c:v>
                </c:pt>
                <c:pt idx="2">
                  <c:v>59.82</c:v>
                </c:pt>
                <c:pt idx="3">
                  <c:v>61.12</c:v>
                </c:pt>
                <c:pt idx="4">
                  <c:v>63.98</c:v>
                </c:pt>
              </c:numCache>
            </c:numRef>
          </c:val>
          <c:extLst>
            <c:ext xmlns:c16="http://schemas.microsoft.com/office/drawing/2014/chart" uri="{C3380CC4-5D6E-409C-BE32-E72D297353CC}">
              <c16:uniqueId val="{00000000-DDB4-490E-91B8-E60CD1412C7D}"/>
            </c:ext>
          </c:extLst>
        </c:ser>
        <c:dLbls>
          <c:showLegendKey val="0"/>
          <c:showVal val="0"/>
          <c:showCatName val="0"/>
          <c:showSerName val="0"/>
          <c:showPercent val="0"/>
          <c:showBubbleSize val="0"/>
        </c:dLbls>
        <c:gapWidth val="150"/>
        <c:axId val="151890560"/>
        <c:axId val="151892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71.62</c:v>
                </c:pt>
                <c:pt idx="2">
                  <c:v>71.239999999999995</c:v>
                </c:pt>
                <c:pt idx="3">
                  <c:v>71.069999999999993</c:v>
                </c:pt>
                <c:pt idx="4">
                  <c:v>70.14</c:v>
                </c:pt>
              </c:numCache>
            </c:numRef>
          </c:val>
          <c:smooth val="0"/>
          <c:extLst>
            <c:ext xmlns:c16="http://schemas.microsoft.com/office/drawing/2014/chart" uri="{C3380CC4-5D6E-409C-BE32-E72D297353CC}">
              <c16:uniqueId val="{00000001-DDB4-490E-91B8-E60CD1412C7D}"/>
            </c:ext>
          </c:extLst>
        </c:ser>
        <c:dLbls>
          <c:showLegendKey val="0"/>
          <c:showVal val="0"/>
          <c:showCatName val="0"/>
          <c:showSerName val="0"/>
          <c:showPercent val="0"/>
          <c:showBubbleSize val="0"/>
        </c:dLbls>
        <c:marker val="1"/>
        <c:smooth val="0"/>
        <c:axId val="151890560"/>
        <c:axId val="151892736"/>
      </c:lineChart>
      <c:dateAx>
        <c:axId val="151890560"/>
        <c:scaling>
          <c:orientation val="minMax"/>
        </c:scaling>
        <c:delete val="1"/>
        <c:axPos val="b"/>
        <c:numFmt formatCode="ge" sourceLinked="1"/>
        <c:majorTickMark val="none"/>
        <c:minorTickMark val="none"/>
        <c:tickLblPos val="none"/>
        <c:crossAx val="151892736"/>
        <c:crosses val="autoZero"/>
        <c:auto val="1"/>
        <c:lblOffset val="100"/>
        <c:baseTimeUnit val="years"/>
      </c:dateAx>
      <c:valAx>
        <c:axId val="151892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89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86.38</c:v>
                </c:pt>
                <c:pt idx="1">
                  <c:v>91.58</c:v>
                </c:pt>
                <c:pt idx="2">
                  <c:v>87.6</c:v>
                </c:pt>
                <c:pt idx="3">
                  <c:v>91.64</c:v>
                </c:pt>
                <c:pt idx="4">
                  <c:v>93.41</c:v>
                </c:pt>
              </c:numCache>
            </c:numRef>
          </c:val>
          <c:extLst>
            <c:ext xmlns:c16="http://schemas.microsoft.com/office/drawing/2014/chart" uri="{C3380CC4-5D6E-409C-BE32-E72D297353CC}">
              <c16:uniqueId val="{00000000-6ABA-42C4-93FF-1B8170B6A5E6}"/>
            </c:ext>
          </c:extLst>
        </c:ser>
        <c:dLbls>
          <c:showLegendKey val="0"/>
          <c:showVal val="0"/>
          <c:showCatName val="0"/>
          <c:showSerName val="0"/>
          <c:showPercent val="0"/>
          <c:showBubbleSize val="0"/>
        </c:dLbls>
        <c:gapWidth val="150"/>
        <c:axId val="151504384"/>
        <c:axId val="15150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ABA-42C4-93FF-1B8170B6A5E6}"/>
            </c:ext>
          </c:extLst>
        </c:ser>
        <c:dLbls>
          <c:showLegendKey val="0"/>
          <c:showVal val="0"/>
          <c:showCatName val="0"/>
          <c:showSerName val="0"/>
          <c:showPercent val="0"/>
          <c:showBubbleSize val="0"/>
        </c:dLbls>
        <c:marker val="1"/>
        <c:smooth val="0"/>
        <c:axId val="151504384"/>
        <c:axId val="151506304"/>
      </c:lineChart>
      <c:dateAx>
        <c:axId val="151504384"/>
        <c:scaling>
          <c:orientation val="minMax"/>
        </c:scaling>
        <c:delete val="1"/>
        <c:axPos val="b"/>
        <c:numFmt formatCode="ge" sourceLinked="1"/>
        <c:majorTickMark val="none"/>
        <c:minorTickMark val="none"/>
        <c:tickLblPos val="none"/>
        <c:crossAx val="151506304"/>
        <c:crosses val="autoZero"/>
        <c:auto val="1"/>
        <c:lblOffset val="100"/>
        <c:baseTimeUnit val="years"/>
      </c:dateAx>
      <c:valAx>
        <c:axId val="15150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504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DE3-46FC-9E46-05EA96D53AC9}"/>
            </c:ext>
          </c:extLst>
        </c:ser>
        <c:dLbls>
          <c:showLegendKey val="0"/>
          <c:showVal val="0"/>
          <c:showCatName val="0"/>
          <c:showSerName val="0"/>
          <c:showPercent val="0"/>
          <c:showBubbleSize val="0"/>
        </c:dLbls>
        <c:gapWidth val="150"/>
        <c:axId val="151598208"/>
        <c:axId val="151600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E3-46FC-9E46-05EA96D53AC9}"/>
            </c:ext>
          </c:extLst>
        </c:ser>
        <c:dLbls>
          <c:showLegendKey val="0"/>
          <c:showVal val="0"/>
          <c:showCatName val="0"/>
          <c:showSerName val="0"/>
          <c:showPercent val="0"/>
          <c:showBubbleSize val="0"/>
        </c:dLbls>
        <c:marker val="1"/>
        <c:smooth val="0"/>
        <c:axId val="151598208"/>
        <c:axId val="151600128"/>
      </c:lineChart>
      <c:dateAx>
        <c:axId val="151598208"/>
        <c:scaling>
          <c:orientation val="minMax"/>
        </c:scaling>
        <c:delete val="1"/>
        <c:axPos val="b"/>
        <c:numFmt formatCode="ge" sourceLinked="1"/>
        <c:majorTickMark val="none"/>
        <c:minorTickMark val="none"/>
        <c:tickLblPos val="none"/>
        <c:crossAx val="151600128"/>
        <c:crosses val="autoZero"/>
        <c:auto val="1"/>
        <c:lblOffset val="100"/>
        <c:baseTimeUnit val="years"/>
      </c:dateAx>
      <c:valAx>
        <c:axId val="15160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598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213-4441-9A35-1985768882FC}"/>
            </c:ext>
          </c:extLst>
        </c:ser>
        <c:dLbls>
          <c:showLegendKey val="0"/>
          <c:showVal val="0"/>
          <c:showCatName val="0"/>
          <c:showSerName val="0"/>
          <c:showPercent val="0"/>
          <c:showBubbleSize val="0"/>
        </c:dLbls>
        <c:gapWidth val="150"/>
        <c:axId val="151622400"/>
        <c:axId val="151624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13-4441-9A35-1985768882FC}"/>
            </c:ext>
          </c:extLst>
        </c:ser>
        <c:dLbls>
          <c:showLegendKey val="0"/>
          <c:showVal val="0"/>
          <c:showCatName val="0"/>
          <c:showSerName val="0"/>
          <c:showPercent val="0"/>
          <c:showBubbleSize val="0"/>
        </c:dLbls>
        <c:marker val="1"/>
        <c:smooth val="0"/>
        <c:axId val="151622400"/>
        <c:axId val="151624320"/>
      </c:lineChart>
      <c:dateAx>
        <c:axId val="151622400"/>
        <c:scaling>
          <c:orientation val="minMax"/>
        </c:scaling>
        <c:delete val="1"/>
        <c:axPos val="b"/>
        <c:numFmt formatCode="ge" sourceLinked="1"/>
        <c:majorTickMark val="none"/>
        <c:minorTickMark val="none"/>
        <c:tickLblPos val="none"/>
        <c:crossAx val="151624320"/>
        <c:crosses val="autoZero"/>
        <c:auto val="1"/>
        <c:lblOffset val="100"/>
        <c:baseTimeUnit val="years"/>
      </c:dateAx>
      <c:valAx>
        <c:axId val="151624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622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D3F-4D2C-94B3-0BED5AC716E1}"/>
            </c:ext>
          </c:extLst>
        </c:ser>
        <c:dLbls>
          <c:showLegendKey val="0"/>
          <c:showVal val="0"/>
          <c:showCatName val="0"/>
          <c:showSerName val="0"/>
          <c:showPercent val="0"/>
          <c:showBubbleSize val="0"/>
        </c:dLbls>
        <c:gapWidth val="150"/>
        <c:axId val="151671552"/>
        <c:axId val="151673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D3F-4D2C-94B3-0BED5AC716E1}"/>
            </c:ext>
          </c:extLst>
        </c:ser>
        <c:dLbls>
          <c:showLegendKey val="0"/>
          <c:showVal val="0"/>
          <c:showCatName val="0"/>
          <c:showSerName val="0"/>
          <c:showPercent val="0"/>
          <c:showBubbleSize val="0"/>
        </c:dLbls>
        <c:marker val="1"/>
        <c:smooth val="0"/>
        <c:axId val="151671552"/>
        <c:axId val="151673472"/>
      </c:lineChart>
      <c:dateAx>
        <c:axId val="151671552"/>
        <c:scaling>
          <c:orientation val="minMax"/>
        </c:scaling>
        <c:delete val="1"/>
        <c:axPos val="b"/>
        <c:numFmt formatCode="ge" sourceLinked="1"/>
        <c:majorTickMark val="none"/>
        <c:minorTickMark val="none"/>
        <c:tickLblPos val="none"/>
        <c:crossAx val="151673472"/>
        <c:crosses val="autoZero"/>
        <c:auto val="1"/>
        <c:lblOffset val="100"/>
        <c:baseTimeUnit val="years"/>
      </c:dateAx>
      <c:valAx>
        <c:axId val="151673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671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27C-4847-BDD6-6A11D33FD80A}"/>
            </c:ext>
          </c:extLst>
        </c:ser>
        <c:dLbls>
          <c:showLegendKey val="0"/>
          <c:showVal val="0"/>
          <c:showCatName val="0"/>
          <c:showSerName val="0"/>
          <c:showPercent val="0"/>
          <c:showBubbleSize val="0"/>
        </c:dLbls>
        <c:gapWidth val="150"/>
        <c:axId val="151712128"/>
        <c:axId val="151714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27C-4847-BDD6-6A11D33FD80A}"/>
            </c:ext>
          </c:extLst>
        </c:ser>
        <c:dLbls>
          <c:showLegendKey val="0"/>
          <c:showVal val="0"/>
          <c:showCatName val="0"/>
          <c:showSerName val="0"/>
          <c:showPercent val="0"/>
          <c:showBubbleSize val="0"/>
        </c:dLbls>
        <c:marker val="1"/>
        <c:smooth val="0"/>
        <c:axId val="151712128"/>
        <c:axId val="151714048"/>
      </c:lineChart>
      <c:dateAx>
        <c:axId val="151712128"/>
        <c:scaling>
          <c:orientation val="minMax"/>
        </c:scaling>
        <c:delete val="1"/>
        <c:axPos val="b"/>
        <c:numFmt formatCode="ge" sourceLinked="1"/>
        <c:majorTickMark val="none"/>
        <c:minorTickMark val="none"/>
        <c:tickLblPos val="none"/>
        <c:crossAx val="151714048"/>
        <c:crosses val="autoZero"/>
        <c:auto val="1"/>
        <c:lblOffset val="100"/>
        <c:baseTimeUnit val="years"/>
      </c:dateAx>
      <c:valAx>
        <c:axId val="15171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712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2359.63</c:v>
                </c:pt>
                <c:pt idx="1">
                  <c:v>2226.75</c:v>
                </c:pt>
                <c:pt idx="2">
                  <c:v>3542.5</c:v>
                </c:pt>
                <c:pt idx="3">
                  <c:v>3000.22</c:v>
                </c:pt>
                <c:pt idx="4">
                  <c:v>2600.96</c:v>
                </c:pt>
              </c:numCache>
            </c:numRef>
          </c:val>
          <c:extLst>
            <c:ext xmlns:c16="http://schemas.microsoft.com/office/drawing/2014/chart" uri="{C3380CC4-5D6E-409C-BE32-E72D297353CC}">
              <c16:uniqueId val="{00000000-2040-4D4A-B304-2EAA229B8289}"/>
            </c:ext>
          </c:extLst>
        </c:ser>
        <c:dLbls>
          <c:showLegendKey val="0"/>
          <c:showVal val="0"/>
          <c:showCatName val="0"/>
          <c:showSerName val="0"/>
          <c:showPercent val="0"/>
          <c:showBubbleSize val="0"/>
        </c:dLbls>
        <c:gapWidth val="150"/>
        <c:axId val="151756800"/>
        <c:axId val="151758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1835.56</c:v>
                </c:pt>
                <c:pt idx="2">
                  <c:v>1716.82</c:v>
                </c:pt>
                <c:pt idx="3">
                  <c:v>1554.05</c:v>
                </c:pt>
                <c:pt idx="4">
                  <c:v>1671.86</c:v>
                </c:pt>
              </c:numCache>
            </c:numRef>
          </c:val>
          <c:smooth val="0"/>
          <c:extLst>
            <c:ext xmlns:c16="http://schemas.microsoft.com/office/drawing/2014/chart" uri="{C3380CC4-5D6E-409C-BE32-E72D297353CC}">
              <c16:uniqueId val="{00000001-2040-4D4A-B304-2EAA229B8289}"/>
            </c:ext>
          </c:extLst>
        </c:ser>
        <c:dLbls>
          <c:showLegendKey val="0"/>
          <c:showVal val="0"/>
          <c:showCatName val="0"/>
          <c:showSerName val="0"/>
          <c:showPercent val="0"/>
          <c:showBubbleSize val="0"/>
        </c:dLbls>
        <c:marker val="1"/>
        <c:smooth val="0"/>
        <c:axId val="151756800"/>
        <c:axId val="151758720"/>
      </c:lineChart>
      <c:dateAx>
        <c:axId val="151756800"/>
        <c:scaling>
          <c:orientation val="minMax"/>
        </c:scaling>
        <c:delete val="1"/>
        <c:axPos val="b"/>
        <c:numFmt formatCode="ge" sourceLinked="1"/>
        <c:majorTickMark val="none"/>
        <c:minorTickMark val="none"/>
        <c:tickLblPos val="none"/>
        <c:crossAx val="151758720"/>
        <c:crosses val="autoZero"/>
        <c:auto val="1"/>
        <c:lblOffset val="100"/>
        <c:baseTimeUnit val="years"/>
      </c:dateAx>
      <c:valAx>
        <c:axId val="151758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756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99.52</c:v>
                </c:pt>
                <c:pt idx="1">
                  <c:v>94.36</c:v>
                </c:pt>
                <c:pt idx="2">
                  <c:v>92.76</c:v>
                </c:pt>
                <c:pt idx="3">
                  <c:v>99.95</c:v>
                </c:pt>
                <c:pt idx="4">
                  <c:v>99.92</c:v>
                </c:pt>
              </c:numCache>
            </c:numRef>
          </c:val>
          <c:extLst>
            <c:ext xmlns:c16="http://schemas.microsoft.com/office/drawing/2014/chart" uri="{C3380CC4-5D6E-409C-BE32-E72D297353CC}">
              <c16:uniqueId val="{00000000-44B8-4CC0-A23D-B394B8119427}"/>
            </c:ext>
          </c:extLst>
        </c:ser>
        <c:dLbls>
          <c:showLegendKey val="0"/>
          <c:showVal val="0"/>
          <c:showCatName val="0"/>
          <c:showSerName val="0"/>
          <c:showPercent val="0"/>
          <c:showBubbleSize val="0"/>
        </c:dLbls>
        <c:gapWidth val="150"/>
        <c:axId val="151768448"/>
        <c:axId val="151787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52.89</c:v>
                </c:pt>
                <c:pt idx="2">
                  <c:v>51.73</c:v>
                </c:pt>
                <c:pt idx="3">
                  <c:v>53.01</c:v>
                </c:pt>
                <c:pt idx="4">
                  <c:v>50.54</c:v>
                </c:pt>
              </c:numCache>
            </c:numRef>
          </c:val>
          <c:smooth val="0"/>
          <c:extLst>
            <c:ext xmlns:c16="http://schemas.microsoft.com/office/drawing/2014/chart" uri="{C3380CC4-5D6E-409C-BE32-E72D297353CC}">
              <c16:uniqueId val="{00000001-44B8-4CC0-A23D-B394B8119427}"/>
            </c:ext>
          </c:extLst>
        </c:ser>
        <c:dLbls>
          <c:showLegendKey val="0"/>
          <c:showVal val="0"/>
          <c:showCatName val="0"/>
          <c:showSerName val="0"/>
          <c:showPercent val="0"/>
          <c:showBubbleSize val="0"/>
        </c:dLbls>
        <c:marker val="1"/>
        <c:smooth val="0"/>
        <c:axId val="151768448"/>
        <c:axId val="151787008"/>
      </c:lineChart>
      <c:dateAx>
        <c:axId val="151768448"/>
        <c:scaling>
          <c:orientation val="minMax"/>
        </c:scaling>
        <c:delete val="1"/>
        <c:axPos val="b"/>
        <c:numFmt formatCode="ge" sourceLinked="1"/>
        <c:majorTickMark val="none"/>
        <c:minorTickMark val="none"/>
        <c:tickLblPos val="none"/>
        <c:crossAx val="151787008"/>
        <c:crosses val="autoZero"/>
        <c:auto val="1"/>
        <c:lblOffset val="100"/>
        <c:baseTimeUnit val="years"/>
      </c:dateAx>
      <c:valAx>
        <c:axId val="151787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76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190.01</c:v>
                </c:pt>
                <c:pt idx="1">
                  <c:v>199.78</c:v>
                </c:pt>
                <c:pt idx="2">
                  <c:v>188.43</c:v>
                </c:pt>
                <c:pt idx="3">
                  <c:v>159.4</c:v>
                </c:pt>
                <c:pt idx="4">
                  <c:v>191.74</c:v>
                </c:pt>
              </c:numCache>
            </c:numRef>
          </c:val>
          <c:extLst>
            <c:ext xmlns:c16="http://schemas.microsoft.com/office/drawing/2014/chart" uri="{C3380CC4-5D6E-409C-BE32-E72D297353CC}">
              <c16:uniqueId val="{00000000-3EE3-44B0-9735-FFCAF118AE54}"/>
            </c:ext>
          </c:extLst>
        </c:ser>
        <c:dLbls>
          <c:showLegendKey val="0"/>
          <c:showVal val="0"/>
          <c:showCatName val="0"/>
          <c:showSerName val="0"/>
          <c:showPercent val="0"/>
          <c:showBubbleSize val="0"/>
        </c:dLbls>
        <c:gapWidth val="150"/>
        <c:axId val="151809408"/>
        <c:axId val="151827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300.52</c:v>
                </c:pt>
                <c:pt idx="2">
                  <c:v>310.47000000000003</c:v>
                </c:pt>
                <c:pt idx="3">
                  <c:v>299.39</c:v>
                </c:pt>
                <c:pt idx="4">
                  <c:v>320.36</c:v>
                </c:pt>
              </c:numCache>
            </c:numRef>
          </c:val>
          <c:smooth val="0"/>
          <c:extLst>
            <c:ext xmlns:c16="http://schemas.microsoft.com/office/drawing/2014/chart" uri="{C3380CC4-5D6E-409C-BE32-E72D297353CC}">
              <c16:uniqueId val="{00000001-3EE3-44B0-9735-FFCAF118AE54}"/>
            </c:ext>
          </c:extLst>
        </c:ser>
        <c:dLbls>
          <c:showLegendKey val="0"/>
          <c:showVal val="0"/>
          <c:showCatName val="0"/>
          <c:showSerName val="0"/>
          <c:showPercent val="0"/>
          <c:showBubbleSize val="0"/>
        </c:dLbls>
        <c:marker val="1"/>
        <c:smooth val="0"/>
        <c:axId val="151809408"/>
        <c:axId val="151827968"/>
      </c:lineChart>
      <c:dateAx>
        <c:axId val="151809408"/>
        <c:scaling>
          <c:orientation val="minMax"/>
        </c:scaling>
        <c:delete val="1"/>
        <c:axPos val="b"/>
        <c:numFmt formatCode="ge" sourceLinked="1"/>
        <c:majorTickMark val="none"/>
        <c:minorTickMark val="none"/>
        <c:tickLblPos val="none"/>
        <c:crossAx val="151827968"/>
        <c:crosses val="autoZero"/>
        <c:auto val="1"/>
        <c:lblOffset val="100"/>
        <c:baseTimeUnit val="years"/>
      </c:dateAx>
      <c:valAx>
        <c:axId val="1518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809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62"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x14ac:dyDescent="0.15">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x14ac:dyDescent="0.15">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1" t="str">
        <f>データ!H6</f>
        <v>山形県　寒河江市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x14ac:dyDescent="0.15">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D3</v>
      </c>
      <c r="X8" s="46"/>
      <c r="Y8" s="46"/>
      <c r="Z8" s="46"/>
      <c r="AA8" s="46"/>
      <c r="AB8" s="46"/>
      <c r="AC8" s="46"/>
      <c r="AD8" s="3"/>
      <c r="AE8" s="3"/>
      <c r="AF8" s="3"/>
      <c r="AG8" s="3"/>
      <c r="AH8" s="3"/>
      <c r="AI8" s="3"/>
      <c r="AJ8" s="3"/>
      <c r="AK8" s="3"/>
      <c r="AL8" s="47">
        <f>データ!R6</f>
        <v>42312</v>
      </c>
      <c r="AM8" s="47"/>
      <c r="AN8" s="47"/>
      <c r="AO8" s="47"/>
      <c r="AP8" s="47"/>
      <c r="AQ8" s="47"/>
      <c r="AR8" s="47"/>
      <c r="AS8" s="47"/>
      <c r="AT8" s="43">
        <f>データ!S6</f>
        <v>139.03</v>
      </c>
      <c r="AU8" s="43"/>
      <c r="AV8" s="43"/>
      <c r="AW8" s="43"/>
      <c r="AX8" s="43"/>
      <c r="AY8" s="43"/>
      <c r="AZ8" s="43"/>
      <c r="BA8" s="43"/>
      <c r="BB8" s="43">
        <f>データ!T6</f>
        <v>304.33999999999997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x14ac:dyDescent="0.15">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x14ac:dyDescent="0.15">
      <c r="A10" s="2"/>
      <c r="B10" s="43" t="str">
        <f>データ!M6</f>
        <v>-</v>
      </c>
      <c r="C10" s="43"/>
      <c r="D10" s="43"/>
      <c r="E10" s="43"/>
      <c r="F10" s="43"/>
      <c r="G10" s="43"/>
      <c r="H10" s="43"/>
      <c r="I10" s="43" t="str">
        <f>データ!N6</f>
        <v>該当数値なし</v>
      </c>
      <c r="J10" s="43"/>
      <c r="K10" s="43"/>
      <c r="L10" s="43"/>
      <c r="M10" s="43"/>
      <c r="N10" s="43"/>
      <c r="O10" s="43"/>
      <c r="P10" s="43">
        <f>データ!O6</f>
        <v>3.77</v>
      </c>
      <c r="Q10" s="43"/>
      <c r="R10" s="43"/>
      <c r="S10" s="43"/>
      <c r="T10" s="43"/>
      <c r="U10" s="43"/>
      <c r="V10" s="43"/>
      <c r="W10" s="43">
        <f>データ!P6</f>
        <v>83.91</v>
      </c>
      <c r="X10" s="43"/>
      <c r="Y10" s="43"/>
      <c r="Z10" s="43"/>
      <c r="AA10" s="43"/>
      <c r="AB10" s="43"/>
      <c r="AC10" s="43"/>
      <c r="AD10" s="47">
        <f>データ!Q6</f>
        <v>3618</v>
      </c>
      <c r="AE10" s="47"/>
      <c r="AF10" s="47"/>
      <c r="AG10" s="47"/>
      <c r="AH10" s="47"/>
      <c r="AI10" s="47"/>
      <c r="AJ10" s="47"/>
      <c r="AK10" s="2"/>
      <c r="AL10" s="47">
        <f>データ!U6</f>
        <v>1588</v>
      </c>
      <c r="AM10" s="47"/>
      <c r="AN10" s="47"/>
      <c r="AO10" s="47"/>
      <c r="AP10" s="47"/>
      <c r="AQ10" s="47"/>
      <c r="AR10" s="47"/>
      <c r="AS10" s="47"/>
      <c r="AT10" s="43">
        <f>データ!V6</f>
        <v>0.59</v>
      </c>
      <c r="AU10" s="43"/>
      <c r="AV10" s="43"/>
      <c r="AW10" s="43"/>
      <c r="AX10" s="43"/>
      <c r="AY10" s="43"/>
      <c r="AZ10" s="43"/>
      <c r="BA10" s="43"/>
      <c r="BB10" s="43">
        <f>データ!W6</f>
        <v>2691.53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x14ac:dyDescent="0.15">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x14ac:dyDescent="0.15">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x14ac:dyDescent="0.15">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x14ac:dyDescent="0.15">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x14ac:dyDescent="0.15">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x14ac:dyDescent="0.15">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x14ac:dyDescent="0.15">
      <c r="C83" s="2" t="s">
        <v>40</v>
      </c>
    </row>
    <row r="84" spans="1:78" x14ac:dyDescent="0.15">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2014</v>
      </c>
      <c r="C6" s="31">
        <f t="shared" ref="C6:W6" si="3">C7</f>
        <v>62065</v>
      </c>
      <c r="D6" s="31">
        <f t="shared" si="3"/>
        <v>47</v>
      </c>
      <c r="E6" s="31">
        <f t="shared" si="3"/>
        <v>17</v>
      </c>
      <c r="F6" s="31">
        <f t="shared" si="3"/>
        <v>4</v>
      </c>
      <c r="G6" s="31">
        <f t="shared" si="3"/>
        <v>0</v>
      </c>
      <c r="H6" s="31" t="str">
        <f t="shared" si="3"/>
        <v>山形県　寒河江市</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3.77</v>
      </c>
      <c r="P6" s="32">
        <f t="shared" si="3"/>
        <v>83.91</v>
      </c>
      <c r="Q6" s="32">
        <f t="shared" si="3"/>
        <v>3618</v>
      </c>
      <c r="R6" s="32">
        <f t="shared" si="3"/>
        <v>42312</v>
      </c>
      <c r="S6" s="32">
        <f t="shared" si="3"/>
        <v>139.03</v>
      </c>
      <c r="T6" s="32">
        <f t="shared" si="3"/>
        <v>304.33999999999997</v>
      </c>
      <c r="U6" s="32">
        <f t="shared" si="3"/>
        <v>1588</v>
      </c>
      <c r="V6" s="32">
        <f t="shared" si="3"/>
        <v>0.59</v>
      </c>
      <c r="W6" s="32">
        <f t="shared" si="3"/>
        <v>2691.53</v>
      </c>
      <c r="X6" s="33">
        <f>IF(X7="",NA(),X7)</f>
        <v>86.38</v>
      </c>
      <c r="Y6" s="33">
        <f t="shared" ref="Y6:AG6" si="4">IF(Y7="",NA(),Y7)</f>
        <v>91.58</v>
      </c>
      <c r="Z6" s="33">
        <f t="shared" si="4"/>
        <v>87.6</v>
      </c>
      <c r="AA6" s="33">
        <f t="shared" si="4"/>
        <v>91.64</v>
      </c>
      <c r="AB6" s="33">
        <f t="shared" si="4"/>
        <v>93.41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2359.63</v>
      </c>
      <c r="BF6" s="33">
        <f t="shared" ref="BF6:BN6" si="7">IF(BF7="",NA(),BF7)</f>
        <v>2226.75</v>
      </c>
      <c r="BG6" s="33">
        <f t="shared" si="7"/>
        <v>3542.5</v>
      </c>
      <c r="BH6" s="33">
        <f t="shared" si="7"/>
        <v>3000.22</v>
      </c>
      <c r="BI6" s="33">
        <f t="shared" si="7"/>
        <v>2600.96</v>
      </c>
      <c r="BJ6" s="33">
        <f t="shared" si="7"/>
        <v>1868.17</v>
      </c>
      <c r="BK6" s="33">
        <f t="shared" si="7"/>
        <v>1835.56</v>
      </c>
      <c r="BL6" s="33">
        <f t="shared" si="7"/>
        <v>1716.82</v>
      </c>
      <c r="BM6" s="33">
        <f t="shared" si="7"/>
        <v>1554.05</v>
      </c>
      <c r="BN6" s="33">
        <f t="shared" si="7"/>
        <v>1671.86</v>
      </c>
      <c r="BO6" s="32" t="str">
        <f>IF(BO7="","",IF(BO7="-","【-】","【"&amp;SUBSTITUTE(TEXT(BO7,"#,##0.00"),"-","△")&amp;"】"))</f>
        <v>【1,479.31】</v>
      </c>
      <c r="BP6" s="33">
        <f>IF(BP7="",NA(),BP7)</f>
        <v>99.52</v>
      </c>
      <c r="BQ6" s="33">
        <f t="shared" ref="BQ6:BY6" si="8">IF(BQ7="",NA(),BQ7)</f>
        <v>94.36</v>
      </c>
      <c r="BR6" s="33">
        <f t="shared" si="8"/>
        <v>92.76</v>
      </c>
      <c r="BS6" s="33">
        <f t="shared" si="8"/>
        <v>99.95</v>
      </c>
      <c r="BT6" s="33">
        <f t="shared" si="8"/>
        <v>99.92</v>
      </c>
      <c r="BU6" s="33">
        <f t="shared" si="8"/>
        <v>55.15</v>
      </c>
      <c r="BV6" s="33">
        <f t="shared" si="8"/>
        <v>52.89</v>
      </c>
      <c r="BW6" s="33">
        <f t="shared" si="8"/>
        <v>51.73</v>
      </c>
      <c r="BX6" s="33">
        <f t="shared" si="8"/>
        <v>53.01</v>
      </c>
      <c r="BY6" s="33">
        <f t="shared" si="8"/>
        <v>50.54</v>
      </c>
      <c r="BZ6" s="32" t="str">
        <f>IF(BZ7="","",IF(BZ7="-","【-】","【"&amp;SUBSTITUTE(TEXT(BZ7,"#,##0.00"),"-","△")&amp;"】"))</f>
        <v>【63.50】</v>
      </c>
      <c r="CA6" s="33">
        <f>IF(CA7="",NA(),CA7)</f>
        <v>190.01</v>
      </c>
      <c r="CB6" s="33">
        <f t="shared" ref="CB6:CJ6" si="9">IF(CB7="",NA(),CB7)</f>
        <v>199.78</v>
      </c>
      <c r="CC6" s="33">
        <f t="shared" si="9"/>
        <v>188.43</v>
      </c>
      <c r="CD6" s="33">
        <f t="shared" si="9"/>
        <v>159.4</v>
      </c>
      <c r="CE6" s="33">
        <f t="shared" si="9"/>
        <v>191.74</v>
      </c>
      <c r="CF6" s="33">
        <f t="shared" si="9"/>
        <v>283.05</v>
      </c>
      <c r="CG6" s="33">
        <f t="shared" si="9"/>
        <v>300.52</v>
      </c>
      <c r="CH6" s="33">
        <f t="shared" si="9"/>
        <v>310.47000000000003</v>
      </c>
      <c r="CI6" s="33">
        <f t="shared" si="9"/>
        <v>299.39</v>
      </c>
      <c r="CJ6" s="33">
        <f t="shared" si="9"/>
        <v>320.36</v>
      </c>
      <c r="CK6" s="32" t="str">
        <f>IF(CK7="","",IF(CK7="-","【-】","【"&amp;SUBSTITUTE(TEXT(CK7,"#,##0.00"),"-","△")&amp;"】"))</f>
        <v>【253.12】</v>
      </c>
      <c r="CL6" s="33" t="str">
        <f>IF(CL7="",NA(),CL7)</f>
        <v>-</v>
      </c>
      <c r="CM6" s="33" t="str">
        <f t="shared" ref="CM6:CU6" si="10">IF(CM7="",NA(),CM7)</f>
        <v>-</v>
      </c>
      <c r="CN6" s="33" t="str">
        <f t="shared" si="10"/>
        <v>-</v>
      </c>
      <c r="CO6" s="33" t="str">
        <f t="shared" si="10"/>
        <v>-</v>
      </c>
      <c r="CP6" s="33" t="str">
        <f t="shared" si="10"/>
        <v>-</v>
      </c>
      <c r="CQ6" s="33">
        <f t="shared" si="10"/>
        <v>36.18</v>
      </c>
      <c r="CR6" s="33">
        <f t="shared" si="10"/>
        <v>36.799999999999997</v>
      </c>
      <c r="CS6" s="33">
        <f t="shared" si="10"/>
        <v>36.67</v>
      </c>
      <c r="CT6" s="33">
        <f t="shared" si="10"/>
        <v>36.200000000000003</v>
      </c>
      <c r="CU6" s="33">
        <f t="shared" si="10"/>
        <v>34.74</v>
      </c>
      <c r="CV6" s="32" t="str">
        <f>IF(CV7="","",IF(CV7="-","【-】","【"&amp;SUBSTITUTE(TEXT(CV7,"#,##0.00"),"-","△")&amp;"】"))</f>
        <v>【41.06】</v>
      </c>
      <c r="CW6" s="33">
        <f>IF(CW7="",NA(),CW7)</f>
        <v>57.28</v>
      </c>
      <c r="CX6" s="33">
        <f t="shared" ref="CX6:DF6" si="11">IF(CX7="",NA(),CX7)</f>
        <v>58.96</v>
      </c>
      <c r="CY6" s="33">
        <f t="shared" si="11"/>
        <v>59.82</v>
      </c>
      <c r="CZ6" s="33">
        <f t="shared" si="11"/>
        <v>61.12</v>
      </c>
      <c r="DA6" s="33">
        <f t="shared" si="11"/>
        <v>63.98</v>
      </c>
      <c r="DB6" s="33">
        <f t="shared" si="11"/>
        <v>72.14</v>
      </c>
      <c r="DC6" s="33">
        <f t="shared" si="11"/>
        <v>71.62</v>
      </c>
      <c r="DD6" s="33">
        <f t="shared" si="11"/>
        <v>71.239999999999995</v>
      </c>
      <c r="DE6" s="33">
        <f t="shared" si="11"/>
        <v>71.069999999999993</v>
      </c>
      <c r="DF6" s="33">
        <f t="shared" si="11"/>
        <v>70.14</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7.0000000000000007E-2</v>
      </c>
      <c r="EM6" s="33">
        <f t="shared" si="14"/>
        <v>0.08</v>
      </c>
      <c r="EN6" s="32" t="str">
        <f>IF(EN7="","",IF(EN7="-","【-】","【"&amp;SUBSTITUTE(TEXT(EN7,"#,##0.00"),"-","△")&amp;"】"))</f>
        <v>【0.05】</v>
      </c>
    </row>
    <row r="7" spans="1:144" s="34" customFormat="1" x14ac:dyDescent="0.15">
      <c r="A7" s="26"/>
      <c r="B7" s="35">
        <v>2014</v>
      </c>
      <c r="C7" s="35">
        <v>62065</v>
      </c>
      <c r="D7" s="35">
        <v>47</v>
      </c>
      <c r="E7" s="35">
        <v>17</v>
      </c>
      <c r="F7" s="35">
        <v>4</v>
      </c>
      <c r="G7" s="35">
        <v>0</v>
      </c>
      <c r="H7" s="35" t="s">
        <v>96</v>
      </c>
      <c r="I7" s="35" t="s">
        <v>97</v>
      </c>
      <c r="J7" s="35" t="s">
        <v>98</v>
      </c>
      <c r="K7" s="35" t="s">
        <v>99</v>
      </c>
      <c r="L7" s="35" t="s">
        <v>100</v>
      </c>
      <c r="M7" s="36" t="s">
        <v>101</v>
      </c>
      <c r="N7" s="36" t="s">
        <v>102</v>
      </c>
      <c r="O7" s="36">
        <v>3.77</v>
      </c>
      <c r="P7" s="36">
        <v>83.91</v>
      </c>
      <c r="Q7" s="36">
        <v>3618</v>
      </c>
      <c r="R7" s="36">
        <v>42312</v>
      </c>
      <c r="S7" s="36">
        <v>139.03</v>
      </c>
      <c r="T7" s="36">
        <v>304.33999999999997</v>
      </c>
      <c r="U7" s="36">
        <v>1588</v>
      </c>
      <c r="V7" s="36">
        <v>0.59</v>
      </c>
      <c r="W7" s="36">
        <v>2691.53</v>
      </c>
      <c r="X7" s="36">
        <v>86.38</v>
      </c>
      <c r="Y7" s="36">
        <v>91.58</v>
      </c>
      <c r="Z7" s="36">
        <v>87.6</v>
      </c>
      <c r="AA7" s="36">
        <v>91.64</v>
      </c>
      <c r="AB7" s="36">
        <v>93.41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2359.63</v>
      </c>
      <c r="BF7" s="36">
        <v>2226.75</v>
      </c>
      <c r="BG7" s="36">
        <v>3542.5</v>
      </c>
      <c r="BH7" s="36">
        <v>3000.22</v>
      </c>
      <c r="BI7" s="36">
        <v>2600.96</v>
      </c>
      <c r="BJ7" s="36">
        <v>1868.17</v>
      </c>
      <c r="BK7" s="36">
        <v>1835.56</v>
      </c>
      <c r="BL7" s="36">
        <v>1716.82</v>
      </c>
      <c r="BM7" s="36">
        <v>1554.05</v>
      </c>
      <c r="BN7" s="36">
        <v>1671.86</v>
      </c>
      <c r="BO7" s="36">
        <v>1479.31</v>
      </c>
      <c r="BP7" s="36">
        <v>99.52</v>
      </c>
      <c r="BQ7" s="36">
        <v>94.36</v>
      </c>
      <c r="BR7" s="36">
        <v>92.76</v>
      </c>
      <c r="BS7" s="36">
        <v>99.95</v>
      </c>
      <c r="BT7" s="36">
        <v>99.92</v>
      </c>
      <c r="BU7" s="36">
        <v>55.15</v>
      </c>
      <c r="BV7" s="36">
        <v>52.89</v>
      </c>
      <c r="BW7" s="36">
        <v>51.73</v>
      </c>
      <c r="BX7" s="36">
        <v>53.01</v>
      </c>
      <c r="BY7" s="36">
        <v>50.54</v>
      </c>
      <c r="BZ7" s="36">
        <v>63.5</v>
      </c>
      <c r="CA7" s="36">
        <v>190.01</v>
      </c>
      <c r="CB7" s="36">
        <v>199.78</v>
      </c>
      <c r="CC7" s="36">
        <v>188.43</v>
      </c>
      <c r="CD7" s="36">
        <v>159.4</v>
      </c>
      <c r="CE7" s="36">
        <v>191.74</v>
      </c>
      <c r="CF7" s="36">
        <v>283.05</v>
      </c>
      <c r="CG7" s="36">
        <v>300.52</v>
      </c>
      <c r="CH7" s="36">
        <v>310.47000000000003</v>
      </c>
      <c r="CI7" s="36">
        <v>299.39</v>
      </c>
      <c r="CJ7" s="36">
        <v>320.36</v>
      </c>
      <c r="CK7" s="36">
        <v>253.12</v>
      </c>
      <c r="CL7" s="36" t="s">
        <v>101</v>
      </c>
      <c r="CM7" s="36" t="s">
        <v>101</v>
      </c>
      <c r="CN7" s="36" t="s">
        <v>101</v>
      </c>
      <c r="CO7" s="36" t="s">
        <v>101</v>
      </c>
      <c r="CP7" s="36" t="s">
        <v>101</v>
      </c>
      <c r="CQ7" s="36">
        <v>36.18</v>
      </c>
      <c r="CR7" s="36">
        <v>36.799999999999997</v>
      </c>
      <c r="CS7" s="36">
        <v>36.67</v>
      </c>
      <c r="CT7" s="36">
        <v>36.200000000000003</v>
      </c>
      <c r="CU7" s="36">
        <v>34.74</v>
      </c>
      <c r="CV7" s="36">
        <v>41.06</v>
      </c>
      <c r="CW7" s="36">
        <v>57.28</v>
      </c>
      <c r="CX7" s="36">
        <v>58.96</v>
      </c>
      <c r="CY7" s="36">
        <v>59.82</v>
      </c>
      <c r="CZ7" s="36">
        <v>61.12</v>
      </c>
      <c r="DA7" s="36">
        <v>63.98</v>
      </c>
      <c r="DB7" s="36">
        <v>72.14</v>
      </c>
      <c r="DC7" s="36">
        <v>71.62</v>
      </c>
      <c r="DD7" s="36">
        <v>71.239999999999995</v>
      </c>
      <c r="DE7" s="36">
        <v>71.069999999999993</v>
      </c>
      <c r="DF7" s="36">
        <v>70.14</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0.05</v>
      </c>
      <c r="EL7" s="36">
        <v>7.0000000000000007E-2</v>
      </c>
      <c r="EM7" s="36">
        <v>0.08</v>
      </c>
      <c r="EN7" s="36">
        <v>0.05</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細谷 俊太</cp:lastModifiedBy>
  <cp:lastPrinted>2016-02-18T02:55:30Z</cp:lastPrinted>
  <dcterms:created xsi:type="dcterms:W3CDTF">2016-02-03T09:01:18Z</dcterms:created>
  <dcterms:modified xsi:type="dcterms:W3CDTF">2016-02-18T04:57:00Z</dcterms:modified>
  <cp:category/>
</cp:coreProperties>
</file>