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個別（業務）\上下水道課\下水道グループ\28 経営比較分析\280126経営比較分析表\上山市280210\"/>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AD10" i="4" s="1"/>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B10" i="4"/>
  <c r="W8" i="4"/>
  <c r="B8" i="4"/>
  <c r="C10" i="5" l="1"/>
  <c r="D10" i="5"/>
  <c r="E10" i="5"/>
  <c r="B10" i="5"/>
</calcChain>
</file>

<file path=xl/sharedStrings.xml><?xml version="1.0" encoding="utf-8"?>
<sst xmlns="http://schemas.openxmlformats.org/spreadsheetml/2006/main" count="221" uniqueCount="110">
  <si>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</si>
  <si>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</si>
  <si>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</si>
  <si>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</si>
  <si>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</si>
  <si>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</si>
  <si>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</si>
  <si>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</si>
  <si>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</si>
  <si>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</si>
  <si>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</si>
  <si>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</si>
  <si>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</si>
  <si>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</si>
  <si>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</si>
  <si>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</si>
  <si>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</si>
  <si>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</si>
  <si>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</si>
  <si>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</si>
  <si>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</si>
  <si>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</si>
  <si>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</si>
  <si>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</si>
  <si>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</si>
  <si>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</si>
  <si>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</si>
  <si>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</si>
  <si>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</si>
  <si>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</si>
  <si>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</si>
  <si>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</si>
  <si>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</si>
  <si>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</si>
  <si>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</si>
  <si>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</si>
  <si>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</si>
  <si>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</si>
  <si>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</si>
  <si>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</si>
  <si>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</si>
  <si>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</si>
  <si>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</si>
  <si>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</si>
  <si>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</si>
  <si>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</si>
  <si>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</si>
  <si>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</si>
  <si>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</si>
  <si>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</si>
  <si>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</si>
  <si>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</si>
  <si>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</si>
  <si>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</si>
  <si>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</si>
  <si>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</si>
  <si>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</si>
  <si>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</si>
  <si>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</si>
  <si>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</si>
  <si>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</si>
  <si>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</si>
  <si>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</si>
  <si>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</si>
  <si>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</si>
  <si>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</si>
  <si>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</si>
  <si>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</si>
  <si>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</si>
  <si>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</si>
  <si>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</si>
  <si>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</si>
  <si>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</si>
  <si>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</si>
  <si>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</si>
  <si>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</si>
  <si>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</si>
  <si>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</si>
  <si>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</si>
  <si>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</si>
  <si>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</si>
  <si>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</si>
  <si>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</si>
  <si>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</si>
  <si>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</si>
  <si>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</si>
  <si>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</si>
  <si>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</si>
  <si>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</si>
  <si>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</si>
  <si>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</si>
  <si>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</si>
  <si>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</si>
  <si>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</si>
  <si>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</si>
  <si>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上山市</t>
  </si>
  <si>
    <t>法非適用</t>
  </si>
  <si>
    <t>下水道事業</t>
  </si>
  <si>
    <t>公共下水道</t>
  </si>
  <si>
    <t>Cc1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</si>
  <si>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</si>
  <si>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</si>
  <si>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</si>
  <si>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</si>
  <si>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</si>
  <si>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</si>
  <si>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</si>
  <si>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本市の下水道事業については、昭和５６年の供用開始以降未整備区域の解消を図りながら、老朽化施設の改築を含め維持管理を行っています。
　施設建設工事のピークも過ぎ、地方債残高も減少傾向にありますが、今後老朽化施設の改築工事増加が見込まれるため、地方債残高を考慮した工事計画が必要となってきます。
　現在、経費回収率は１００％を超え良好と言えますが、建設工事同様施設の維持管理費の増加と人口減に伴う下水道料金収入の減少が予想されるため、接続率向上の取組や施設の効率的な運用等により経営改善に努めなければなりません。
</t>
    <phoneticPr fontId="4"/>
  </si>
  <si>
    <t xml:space="preserve">  下水道事業については、これまで整備された施設が大量に更新時期を迎えるため、建設から維持管理主体へ移行することとなります。
　更新に要する費用の把握や財源確保を適切に行い、資産の適正管理により市民サービスの低下を防ぎ、安定した下水道事業を持続するため、今後予定される地方公営企業会計への移行に合わせ、経営戦略の策定等に努めなければなりません。</t>
    <rPh sb="160" eb="161">
      <t>ツト</t>
    </rPh>
    <phoneticPr fontId="4"/>
  </si>
  <si>
    <t xml:space="preserve">  本市の下水道事業は昭和５６年の供用開始から３４年が経過し、管路延長の４割が３０年を経過しています。
　平成２４年度に処理場及び管路の長寿命化計画を策定し改築工事を実施していますが、今後も継続した取組により事故の未然防止とライフサイクルコストの最少化を図らなければなりません。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</si>
</sst>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2" fontId="0" fillId="4" borderId="2" xfId="1" applyNumberFormat="1" applyFont="1" applyFill="1" applyBorder="1" applyAlignment="1">
      <alignment vertical="center" shrinkToFit="1"/>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formatCode="0.00">
                  <c:v>0</c:v>
                </c:pt>
                <c:pt idx="1">
                  <c:v>0</c:v>
                </c:pt>
                <c:pt idx="2">
                  <c:v>0</c:v>
                </c:pt>
                <c:pt idx="3" formatCode="#,##0.00;&quot;△&quot;#,##0.00;&quot;-&quot;">
                  <c:v>0.06</c:v>
                </c:pt>
                <c:pt idx="4" formatCode="#,##0.00;&quot;△&quot;#,##0.00;&quot;-&quot;">
                  <c:v>0.06</c:v>
                </c:pt>
              </c:numCache>
            </c:numRef>
          </c:val>
        </c:ser>
        <c:dLbls>
          <c:showLegendKey val="0"/>
          <c:showVal val="0"/>
          <c:showCatName val="0"/>
          <c:showSerName val="0"/>
          <c:showPercent val="0"/>
          <c:showBubbleSize val="0"/>
        </c:dLbls>
        <c:gapWidth val="150"/>
        <c:axId val="195288520"/>
        <c:axId val="196708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0.05</c:v>
                </c:pt>
                <c:pt idx="2">
                  <c:v>0.24</c:v>
                </c:pt>
                <c:pt idx="3">
                  <c:v>0.15</c:v>
                </c:pt>
                <c:pt idx="4">
                  <c:v>0.11</c:v>
                </c:pt>
              </c:numCache>
            </c:numRef>
          </c:val>
          <c:smooth val="0"/>
        </c:ser>
        <c:dLbls>
          <c:showLegendKey val="0"/>
          <c:showVal val="0"/>
          <c:showCatName val="0"/>
          <c:showSerName val="0"/>
          <c:showPercent val="0"/>
          <c:showBubbleSize val="0"/>
        </c:dLbls>
        <c:marker val="1"/>
        <c:smooth val="0"/>
        <c:axId val="195288520"/>
        <c:axId val="196708744"/>
      </c:lineChart>
      <c:dateAx>
        <c:axId val="195288520"/>
        <c:scaling>
          <c:orientation val="minMax"/>
        </c:scaling>
        <c:delete val="1"/>
        <c:axPos val="b"/>
        <c:numFmt formatCode="ge" sourceLinked="1"/>
        <c:majorTickMark val="none"/>
        <c:minorTickMark val="none"/>
        <c:tickLblPos val="none"/>
        <c:crossAx val="196708744"/>
        <c:crosses val="autoZero"/>
        <c:auto val="1"/>
        <c:lblOffset val="100"/>
        <c:baseTimeUnit val="years"/>
      </c:dateAx>
      <c:valAx>
        <c:axId val="196708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288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64.48</c:v>
                </c:pt>
                <c:pt idx="1">
                  <c:v>64.81</c:v>
                </c:pt>
                <c:pt idx="2">
                  <c:v>62.93</c:v>
                </c:pt>
                <c:pt idx="3">
                  <c:v>60.56</c:v>
                </c:pt>
                <c:pt idx="4">
                  <c:v>61.22</c:v>
                </c:pt>
              </c:numCache>
            </c:numRef>
          </c:val>
        </c:ser>
        <c:dLbls>
          <c:showLegendKey val="0"/>
          <c:showVal val="0"/>
          <c:showCatName val="0"/>
          <c:showSerName val="0"/>
          <c:showPercent val="0"/>
          <c:showBubbleSize val="0"/>
        </c:dLbls>
        <c:gapWidth val="150"/>
        <c:axId val="343784816"/>
        <c:axId val="343785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61.95</c:v>
                </c:pt>
                <c:pt idx="2">
                  <c:v>61.91</c:v>
                </c:pt>
                <c:pt idx="3">
                  <c:v>63.6</c:v>
                </c:pt>
                <c:pt idx="4">
                  <c:v>64.23</c:v>
                </c:pt>
              </c:numCache>
            </c:numRef>
          </c:val>
          <c:smooth val="0"/>
        </c:ser>
        <c:dLbls>
          <c:showLegendKey val="0"/>
          <c:showVal val="0"/>
          <c:showCatName val="0"/>
          <c:showSerName val="0"/>
          <c:showPercent val="0"/>
          <c:showBubbleSize val="0"/>
        </c:dLbls>
        <c:marker val="1"/>
        <c:smooth val="0"/>
        <c:axId val="343784816"/>
        <c:axId val="343785208"/>
      </c:lineChart>
      <c:dateAx>
        <c:axId val="343784816"/>
        <c:scaling>
          <c:orientation val="minMax"/>
        </c:scaling>
        <c:delete val="1"/>
        <c:axPos val="b"/>
        <c:numFmt formatCode="ge" sourceLinked="1"/>
        <c:majorTickMark val="none"/>
        <c:minorTickMark val="none"/>
        <c:tickLblPos val="none"/>
        <c:crossAx val="343785208"/>
        <c:crosses val="autoZero"/>
        <c:auto val="1"/>
        <c:lblOffset val="100"/>
        <c:baseTimeUnit val="years"/>
      </c:dateAx>
      <c:valAx>
        <c:axId val="343785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78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89.78</c:v>
                </c:pt>
                <c:pt idx="1">
                  <c:v>89.86</c:v>
                </c:pt>
                <c:pt idx="2">
                  <c:v>90.35</c:v>
                </c:pt>
                <c:pt idx="3">
                  <c:v>90.56</c:v>
                </c:pt>
                <c:pt idx="4">
                  <c:v>90.68</c:v>
                </c:pt>
              </c:numCache>
            </c:numRef>
          </c:val>
        </c:ser>
        <c:dLbls>
          <c:showLegendKey val="0"/>
          <c:showVal val="0"/>
          <c:showCatName val="0"/>
          <c:showSerName val="0"/>
          <c:showPercent val="0"/>
          <c:showBubbleSize val="0"/>
        </c:dLbls>
        <c:gapWidth val="150"/>
        <c:axId val="343646232"/>
        <c:axId val="343645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90.37</c:v>
                </c:pt>
                <c:pt idx="2">
                  <c:v>90.89</c:v>
                </c:pt>
                <c:pt idx="3">
                  <c:v>90.98</c:v>
                </c:pt>
                <c:pt idx="4">
                  <c:v>90.22</c:v>
                </c:pt>
              </c:numCache>
            </c:numRef>
          </c:val>
          <c:smooth val="0"/>
        </c:ser>
        <c:dLbls>
          <c:showLegendKey val="0"/>
          <c:showVal val="0"/>
          <c:showCatName val="0"/>
          <c:showSerName val="0"/>
          <c:showPercent val="0"/>
          <c:showBubbleSize val="0"/>
        </c:dLbls>
        <c:marker val="1"/>
        <c:smooth val="0"/>
        <c:axId val="343646232"/>
        <c:axId val="343645840"/>
      </c:lineChart>
      <c:dateAx>
        <c:axId val="343646232"/>
        <c:scaling>
          <c:orientation val="minMax"/>
        </c:scaling>
        <c:delete val="1"/>
        <c:axPos val="b"/>
        <c:numFmt formatCode="ge" sourceLinked="1"/>
        <c:majorTickMark val="none"/>
        <c:minorTickMark val="none"/>
        <c:tickLblPos val="none"/>
        <c:crossAx val="343645840"/>
        <c:crosses val="autoZero"/>
        <c:auto val="1"/>
        <c:lblOffset val="100"/>
        <c:baseTimeUnit val="years"/>
      </c:dateAx>
      <c:valAx>
        <c:axId val="34364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646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76.19</c:v>
                </c:pt>
                <c:pt idx="1">
                  <c:v>84.45</c:v>
                </c:pt>
                <c:pt idx="2">
                  <c:v>73.31</c:v>
                </c:pt>
                <c:pt idx="3">
                  <c:v>96.93</c:v>
                </c:pt>
                <c:pt idx="4">
                  <c:v>93.92</c:v>
                </c:pt>
              </c:numCache>
            </c:numRef>
          </c:val>
        </c:ser>
        <c:dLbls>
          <c:showLegendKey val="0"/>
          <c:showVal val="0"/>
          <c:showCatName val="0"/>
          <c:showSerName val="0"/>
          <c:showPercent val="0"/>
          <c:showBubbleSize val="0"/>
        </c:dLbls>
        <c:gapWidth val="150"/>
        <c:axId val="346316384"/>
        <c:axId val="346316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316384"/>
        <c:axId val="346316776"/>
      </c:lineChart>
      <c:dateAx>
        <c:axId val="346316384"/>
        <c:scaling>
          <c:orientation val="minMax"/>
        </c:scaling>
        <c:delete val="1"/>
        <c:axPos val="b"/>
        <c:numFmt formatCode="ge" sourceLinked="1"/>
        <c:majorTickMark val="none"/>
        <c:minorTickMark val="none"/>
        <c:tickLblPos val="none"/>
        <c:crossAx val="346316776"/>
        <c:crosses val="autoZero"/>
        <c:auto val="1"/>
        <c:lblOffset val="100"/>
        <c:baseTimeUnit val="years"/>
      </c:dateAx>
      <c:valAx>
        <c:axId val="346316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316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6317952"/>
        <c:axId val="346318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317952"/>
        <c:axId val="346318344"/>
      </c:lineChart>
      <c:dateAx>
        <c:axId val="346317952"/>
        <c:scaling>
          <c:orientation val="minMax"/>
        </c:scaling>
        <c:delete val="1"/>
        <c:axPos val="b"/>
        <c:numFmt formatCode="ge" sourceLinked="1"/>
        <c:majorTickMark val="none"/>
        <c:minorTickMark val="none"/>
        <c:tickLblPos val="none"/>
        <c:crossAx val="346318344"/>
        <c:crosses val="autoZero"/>
        <c:auto val="1"/>
        <c:lblOffset val="100"/>
        <c:baseTimeUnit val="years"/>
      </c:dateAx>
      <c:valAx>
        <c:axId val="346318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31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3644272"/>
        <c:axId val="343644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3644272"/>
        <c:axId val="343644664"/>
      </c:lineChart>
      <c:dateAx>
        <c:axId val="343644272"/>
        <c:scaling>
          <c:orientation val="minMax"/>
        </c:scaling>
        <c:delete val="1"/>
        <c:axPos val="b"/>
        <c:numFmt formatCode="ge" sourceLinked="1"/>
        <c:majorTickMark val="none"/>
        <c:minorTickMark val="none"/>
        <c:tickLblPos val="none"/>
        <c:crossAx val="343644664"/>
        <c:crosses val="autoZero"/>
        <c:auto val="1"/>
        <c:lblOffset val="100"/>
        <c:baseTimeUnit val="years"/>
      </c:dateAx>
      <c:valAx>
        <c:axId val="343644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64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3647408"/>
        <c:axId val="343647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3647408"/>
        <c:axId val="343647800"/>
      </c:lineChart>
      <c:dateAx>
        <c:axId val="343647408"/>
        <c:scaling>
          <c:orientation val="minMax"/>
        </c:scaling>
        <c:delete val="1"/>
        <c:axPos val="b"/>
        <c:numFmt formatCode="ge" sourceLinked="1"/>
        <c:majorTickMark val="none"/>
        <c:minorTickMark val="none"/>
        <c:tickLblPos val="none"/>
        <c:crossAx val="343647800"/>
        <c:crosses val="autoZero"/>
        <c:auto val="1"/>
        <c:lblOffset val="100"/>
        <c:baseTimeUnit val="years"/>
      </c:dateAx>
      <c:valAx>
        <c:axId val="343647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64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3702792"/>
        <c:axId val="34370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3702792"/>
        <c:axId val="343703184"/>
      </c:lineChart>
      <c:dateAx>
        <c:axId val="343702792"/>
        <c:scaling>
          <c:orientation val="minMax"/>
        </c:scaling>
        <c:delete val="1"/>
        <c:axPos val="b"/>
        <c:numFmt formatCode="ge" sourceLinked="1"/>
        <c:majorTickMark val="none"/>
        <c:minorTickMark val="none"/>
        <c:tickLblPos val="none"/>
        <c:crossAx val="343703184"/>
        <c:crosses val="autoZero"/>
        <c:auto val="1"/>
        <c:lblOffset val="100"/>
        <c:baseTimeUnit val="years"/>
      </c:dateAx>
      <c:valAx>
        <c:axId val="34370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702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1098.6500000000001</c:v>
                </c:pt>
                <c:pt idx="1">
                  <c:v>1097.53</c:v>
                </c:pt>
                <c:pt idx="2">
                  <c:v>1054.06</c:v>
                </c:pt>
                <c:pt idx="3">
                  <c:v>962.55</c:v>
                </c:pt>
                <c:pt idx="4">
                  <c:v>951.86</c:v>
                </c:pt>
              </c:numCache>
            </c:numRef>
          </c:val>
        </c:ser>
        <c:dLbls>
          <c:showLegendKey val="0"/>
          <c:showVal val="0"/>
          <c:showCatName val="0"/>
          <c:showSerName val="0"/>
          <c:showPercent val="0"/>
          <c:showBubbleSize val="0"/>
        </c:dLbls>
        <c:gapWidth val="150"/>
        <c:axId val="343704360"/>
        <c:axId val="34370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793.1</c:v>
                </c:pt>
                <c:pt idx="2">
                  <c:v>759.86</c:v>
                </c:pt>
                <c:pt idx="3">
                  <c:v>739.53</c:v>
                </c:pt>
                <c:pt idx="4">
                  <c:v>721.06</c:v>
                </c:pt>
              </c:numCache>
            </c:numRef>
          </c:val>
          <c:smooth val="0"/>
        </c:ser>
        <c:dLbls>
          <c:showLegendKey val="0"/>
          <c:showVal val="0"/>
          <c:showCatName val="0"/>
          <c:showSerName val="0"/>
          <c:showPercent val="0"/>
          <c:showBubbleSize val="0"/>
        </c:dLbls>
        <c:marker val="1"/>
        <c:smooth val="0"/>
        <c:axId val="343704360"/>
        <c:axId val="343704752"/>
      </c:lineChart>
      <c:dateAx>
        <c:axId val="343704360"/>
        <c:scaling>
          <c:orientation val="minMax"/>
        </c:scaling>
        <c:delete val="1"/>
        <c:axPos val="b"/>
        <c:numFmt formatCode="ge" sourceLinked="1"/>
        <c:majorTickMark val="none"/>
        <c:minorTickMark val="none"/>
        <c:tickLblPos val="none"/>
        <c:crossAx val="343704752"/>
        <c:crosses val="autoZero"/>
        <c:auto val="1"/>
        <c:lblOffset val="100"/>
        <c:baseTimeUnit val="years"/>
      </c:dateAx>
      <c:valAx>
        <c:axId val="34370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704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96.92</c:v>
                </c:pt>
                <c:pt idx="1">
                  <c:v>91.23</c:v>
                </c:pt>
                <c:pt idx="2">
                  <c:v>98.09</c:v>
                </c:pt>
                <c:pt idx="3">
                  <c:v>106.03</c:v>
                </c:pt>
                <c:pt idx="4">
                  <c:v>106.83</c:v>
                </c:pt>
              </c:numCache>
            </c:numRef>
          </c:val>
        </c:ser>
        <c:dLbls>
          <c:showLegendKey val="0"/>
          <c:showVal val="0"/>
          <c:showCatName val="0"/>
          <c:showSerName val="0"/>
          <c:showPercent val="0"/>
          <c:showBubbleSize val="0"/>
        </c:dLbls>
        <c:gapWidth val="150"/>
        <c:axId val="343782072"/>
        <c:axId val="34378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85.47</c:v>
                </c:pt>
                <c:pt idx="2">
                  <c:v>85.6</c:v>
                </c:pt>
                <c:pt idx="3">
                  <c:v>84.05</c:v>
                </c:pt>
                <c:pt idx="4">
                  <c:v>84.86</c:v>
                </c:pt>
              </c:numCache>
            </c:numRef>
          </c:val>
          <c:smooth val="0"/>
        </c:ser>
        <c:dLbls>
          <c:showLegendKey val="0"/>
          <c:showVal val="0"/>
          <c:showCatName val="0"/>
          <c:showSerName val="0"/>
          <c:showPercent val="0"/>
          <c:showBubbleSize val="0"/>
        </c:dLbls>
        <c:marker val="1"/>
        <c:smooth val="0"/>
        <c:axId val="343782072"/>
        <c:axId val="343782464"/>
      </c:lineChart>
      <c:dateAx>
        <c:axId val="343782072"/>
        <c:scaling>
          <c:orientation val="minMax"/>
        </c:scaling>
        <c:delete val="1"/>
        <c:axPos val="b"/>
        <c:numFmt formatCode="ge" sourceLinked="1"/>
        <c:majorTickMark val="none"/>
        <c:minorTickMark val="none"/>
        <c:tickLblPos val="none"/>
        <c:crossAx val="343782464"/>
        <c:crosses val="autoZero"/>
        <c:auto val="1"/>
        <c:lblOffset val="100"/>
        <c:baseTimeUnit val="years"/>
      </c:dateAx>
      <c:valAx>
        <c:axId val="34378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782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185.08</c:v>
                </c:pt>
                <c:pt idx="1">
                  <c:v>198.14</c:v>
                </c:pt>
                <c:pt idx="2">
                  <c:v>184.79</c:v>
                </c:pt>
                <c:pt idx="3">
                  <c:v>170.6</c:v>
                </c:pt>
                <c:pt idx="4">
                  <c:v>174</c:v>
                </c:pt>
              </c:numCache>
            </c:numRef>
          </c:val>
        </c:ser>
        <c:dLbls>
          <c:showLegendKey val="0"/>
          <c:showVal val="0"/>
          <c:showCatName val="0"/>
          <c:showSerName val="0"/>
          <c:showPercent val="0"/>
          <c:showBubbleSize val="0"/>
        </c:dLbls>
        <c:gapWidth val="150"/>
        <c:axId val="343702400"/>
        <c:axId val="343783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184.8</c:v>
                </c:pt>
                <c:pt idx="2">
                  <c:v>185.04</c:v>
                </c:pt>
                <c:pt idx="3">
                  <c:v>190.12</c:v>
                </c:pt>
                <c:pt idx="4">
                  <c:v>188.14</c:v>
                </c:pt>
              </c:numCache>
            </c:numRef>
          </c:val>
          <c:smooth val="0"/>
        </c:ser>
        <c:dLbls>
          <c:showLegendKey val="0"/>
          <c:showVal val="0"/>
          <c:showCatName val="0"/>
          <c:showSerName val="0"/>
          <c:showPercent val="0"/>
          <c:showBubbleSize val="0"/>
        </c:dLbls>
        <c:marker val="1"/>
        <c:smooth val="0"/>
        <c:axId val="343702400"/>
        <c:axId val="343783640"/>
      </c:lineChart>
      <c:dateAx>
        <c:axId val="343702400"/>
        <c:scaling>
          <c:orientation val="minMax"/>
        </c:scaling>
        <c:delete val="1"/>
        <c:axPos val="b"/>
        <c:numFmt formatCode="ge" sourceLinked="1"/>
        <c:majorTickMark val="none"/>
        <c:minorTickMark val="none"/>
        <c:tickLblPos val="none"/>
        <c:crossAx val="343783640"/>
        <c:crosses val="autoZero"/>
        <c:auto val="1"/>
        <c:lblOffset val="100"/>
        <c:baseTimeUnit val="years"/>
      </c:dateAx>
      <c:valAx>
        <c:axId val="343783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70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X33" zoomScale="70" zoomScaleNormal="70" workbookViewId="0">
      <selection activeCell="CA47" sqref="CA4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3" t="str">
        <f>データ!H6</f>
        <v>山形県　上山市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3"/>
      <c r="AE7" s="3"/>
      <c r="AF7" s="3"/>
      <c r="AG7" s="3"/>
      <c r="AH7" s="3"/>
      <c r="AI7" s="3"/>
      <c r="AJ7" s="3"/>
      <c r="AK7" s="3"/>
      <c r="AL7" s="70" t="s">
        <v>5</v>
      </c>
      <c r="AM7" s="70"/>
      <c r="AN7" s="70"/>
      <c r="AO7" s="70"/>
      <c r="AP7" s="70"/>
      <c r="AQ7" s="70"/>
      <c r="AR7" s="70"/>
      <c r="AS7" s="70"/>
      <c r="AT7" s="70" t="s">
        <v>6</v>
      </c>
      <c r="AU7" s="70"/>
      <c r="AV7" s="70"/>
      <c r="AW7" s="70"/>
      <c r="AX7" s="70"/>
      <c r="AY7" s="70"/>
      <c r="AZ7" s="70"/>
      <c r="BA7" s="70"/>
      <c r="BB7" s="70" t="s">
        <v>7</v>
      </c>
      <c r="BC7" s="70"/>
      <c r="BD7" s="70"/>
      <c r="BE7" s="70"/>
      <c r="BF7" s="70"/>
      <c r="BG7" s="70"/>
      <c r="BH7" s="70"/>
      <c r="BI7" s="70"/>
      <c r="BJ7" s="3"/>
      <c r="BK7" s="3"/>
      <c r="BL7" s="4" t="s">
        <v>8</v>
      </c>
      <c r="BM7" s="5"/>
      <c r="BN7" s="5"/>
      <c r="BO7" s="5"/>
      <c r="BP7" s="5"/>
      <c r="BQ7" s="5"/>
      <c r="BR7" s="5"/>
      <c r="BS7" s="5"/>
      <c r="BT7" s="5"/>
      <c r="BU7" s="5"/>
      <c r="BV7" s="5"/>
      <c r="BW7" s="5"/>
      <c r="BX7" s="5"/>
      <c r="BY7" s="6"/>
    </row>
    <row r="8" spans="1:78" ht="18.75" customHeight="1">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Cc1</v>
      </c>
      <c r="X8" s="71"/>
      <c r="Y8" s="71"/>
      <c r="Z8" s="71"/>
      <c r="AA8" s="71"/>
      <c r="AB8" s="71"/>
      <c r="AC8" s="71"/>
      <c r="AD8" s="3"/>
      <c r="AE8" s="3"/>
      <c r="AF8" s="3"/>
      <c r="AG8" s="3"/>
      <c r="AH8" s="3"/>
      <c r="AI8" s="3"/>
      <c r="AJ8" s="3"/>
      <c r="AK8" s="3"/>
      <c r="AL8" s="65">
        <f>データ!R6</f>
        <v>32290</v>
      </c>
      <c r="AM8" s="65"/>
      <c r="AN8" s="65"/>
      <c r="AO8" s="65"/>
      <c r="AP8" s="65"/>
      <c r="AQ8" s="65"/>
      <c r="AR8" s="65"/>
      <c r="AS8" s="65"/>
      <c r="AT8" s="64">
        <f>データ!S6</f>
        <v>240.93</v>
      </c>
      <c r="AU8" s="64"/>
      <c r="AV8" s="64"/>
      <c r="AW8" s="64"/>
      <c r="AX8" s="64"/>
      <c r="AY8" s="64"/>
      <c r="AZ8" s="64"/>
      <c r="BA8" s="64"/>
      <c r="BB8" s="64">
        <f>データ!T6</f>
        <v>134.02000000000001</v>
      </c>
      <c r="BC8" s="64"/>
      <c r="BD8" s="64"/>
      <c r="BE8" s="64"/>
      <c r="BF8" s="64"/>
      <c r="BG8" s="64"/>
      <c r="BH8" s="64"/>
      <c r="BI8" s="64"/>
      <c r="BJ8" s="3"/>
      <c r="BK8" s="3"/>
      <c r="BL8" s="68" t="s">
        <v>9</v>
      </c>
      <c r="BM8" s="69"/>
      <c r="BN8" s="7" t="s">
        <v>10</v>
      </c>
      <c r="BO8" s="8"/>
      <c r="BP8" s="8"/>
      <c r="BQ8" s="8"/>
      <c r="BR8" s="8"/>
      <c r="BS8" s="8"/>
      <c r="BT8" s="8"/>
      <c r="BU8" s="8"/>
      <c r="BV8" s="8"/>
      <c r="BW8" s="8"/>
      <c r="BX8" s="8"/>
      <c r="BY8" s="9"/>
    </row>
    <row r="9" spans="1:78" ht="18.75" customHeight="1">
      <c r="A9" s="2"/>
      <c r="B9" s="70" t="s">
        <v>11</v>
      </c>
      <c r="C9" s="70"/>
      <c r="D9" s="70"/>
      <c r="E9" s="70"/>
      <c r="F9" s="70"/>
      <c r="G9" s="70"/>
      <c r="H9" s="70"/>
      <c r="I9" s="70" t="s">
        <v>12</v>
      </c>
      <c r="J9" s="70"/>
      <c r="K9" s="70"/>
      <c r="L9" s="70"/>
      <c r="M9" s="70"/>
      <c r="N9" s="70"/>
      <c r="O9" s="70"/>
      <c r="P9" s="70" t="s">
        <v>13</v>
      </c>
      <c r="Q9" s="70"/>
      <c r="R9" s="70"/>
      <c r="S9" s="70"/>
      <c r="T9" s="70"/>
      <c r="U9" s="70"/>
      <c r="V9" s="70"/>
      <c r="W9" s="70" t="s">
        <v>14</v>
      </c>
      <c r="X9" s="70"/>
      <c r="Y9" s="70"/>
      <c r="Z9" s="70"/>
      <c r="AA9" s="70"/>
      <c r="AB9" s="70"/>
      <c r="AC9" s="70"/>
      <c r="AD9" s="70" t="s">
        <v>15</v>
      </c>
      <c r="AE9" s="70"/>
      <c r="AF9" s="70"/>
      <c r="AG9" s="70"/>
      <c r="AH9" s="70"/>
      <c r="AI9" s="70"/>
      <c r="AJ9" s="70"/>
      <c r="AK9" s="3"/>
      <c r="AL9" s="70" t="s">
        <v>16</v>
      </c>
      <c r="AM9" s="70"/>
      <c r="AN9" s="70"/>
      <c r="AO9" s="70"/>
      <c r="AP9" s="70"/>
      <c r="AQ9" s="70"/>
      <c r="AR9" s="70"/>
      <c r="AS9" s="70"/>
      <c r="AT9" s="70" t="s">
        <v>17</v>
      </c>
      <c r="AU9" s="70"/>
      <c r="AV9" s="70"/>
      <c r="AW9" s="70"/>
      <c r="AX9" s="70"/>
      <c r="AY9" s="70"/>
      <c r="AZ9" s="70"/>
      <c r="BA9" s="70"/>
      <c r="BB9" s="70" t="s">
        <v>18</v>
      </c>
      <c r="BC9" s="70"/>
      <c r="BD9" s="70"/>
      <c r="BE9" s="70"/>
      <c r="BF9" s="70"/>
      <c r="BG9" s="70"/>
      <c r="BH9" s="70"/>
      <c r="BI9" s="70"/>
      <c r="BJ9" s="3"/>
      <c r="BK9" s="3"/>
      <c r="BL9" s="62" t="s">
        <v>19</v>
      </c>
      <c r="BM9" s="63"/>
      <c r="BN9" s="10" t="s">
        <v>20</v>
      </c>
      <c r="BO9" s="11"/>
      <c r="BP9" s="11"/>
      <c r="BQ9" s="11"/>
      <c r="BR9" s="11"/>
      <c r="BS9" s="11"/>
      <c r="BT9" s="11"/>
      <c r="BU9" s="11"/>
      <c r="BV9" s="11"/>
      <c r="BW9" s="11"/>
      <c r="BX9" s="11"/>
      <c r="BY9" s="12"/>
    </row>
    <row r="10" spans="1:78" ht="18.75" customHeight="1">
      <c r="A10" s="2"/>
      <c r="B10" s="64" t="str">
        <f>データ!M6</f>
        <v>-</v>
      </c>
      <c r="C10" s="64"/>
      <c r="D10" s="64"/>
      <c r="E10" s="64"/>
      <c r="F10" s="64"/>
      <c r="G10" s="64"/>
      <c r="H10" s="64"/>
      <c r="I10" s="64" t="str">
        <f>データ!N6</f>
        <v>該当数値なし</v>
      </c>
      <c r="J10" s="64"/>
      <c r="K10" s="64"/>
      <c r="L10" s="64"/>
      <c r="M10" s="64"/>
      <c r="N10" s="64"/>
      <c r="O10" s="64"/>
      <c r="P10" s="64">
        <f>データ!O6</f>
        <v>71.599999999999994</v>
      </c>
      <c r="Q10" s="64"/>
      <c r="R10" s="64"/>
      <c r="S10" s="64"/>
      <c r="T10" s="64"/>
      <c r="U10" s="64"/>
      <c r="V10" s="64"/>
      <c r="W10" s="64">
        <f>データ!P6</f>
        <v>71.98</v>
      </c>
      <c r="X10" s="64"/>
      <c r="Y10" s="64"/>
      <c r="Z10" s="64"/>
      <c r="AA10" s="64"/>
      <c r="AB10" s="64"/>
      <c r="AC10" s="64"/>
      <c r="AD10" s="65">
        <f>データ!Q6</f>
        <v>3560</v>
      </c>
      <c r="AE10" s="65"/>
      <c r="AF10" s="65"/>
      <c r="AG10" s="65"/>
      <c r="AH10" s="65"/>
      <c r="AI10" s="65"/>
      <c r="AJ10" s="65"/>
      <c r="AK10" s="2"/>
      <c r="AL10" s="65">
        <f>データ!U6</f>
        <v>23010</v>
      </c>
      <c r="AM10" s="65"/>
      <c r="AN10" s="65"/>
      <c r="AO10" s="65"/>
      <c r="AP10" s="65"/>
      <c r="AQ10" s="65"/>
      <c r="AR10" s="65"/>
      <c r="AS10" s="65"/>
      <c r="AT10" s="64">
        <f>データ!V6</f>
        <v>7.38</v>
      </c>
      <c r="AU10" s="64"/>
      <c r="AV10" s="64"/>
      <c r="AW10" s="64"/>
      <c r="AX10" s="64"/>
      <c r="AY10" s="64"/>
      <c r="AZ10" s="64"/>
      <c r="BA10" s="64"/>
      <c r="BB10" s="64">
        <f>データ!W6</f>
        <v>3117.89</v>
      </c>
      <c r="BC10" s="64"/>
      <c r="BD10" s="64"/>
      <c r="BE10" s="64"/>
      <c r="BF10" s="64"/>
      <c r="BG10" s="64"/>
      <c r="BH10" s="64"/>
      <c r="BI10" s="64"/>
      <c r="BJ10" s="2"/>
      <c r="BK10" s="2"/>
      <c r="BL10" s="66" t="s">
        <v>21</v>
      </c>
      <c r="BM10" s="67"/>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25</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107</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26</v>
      </c>
      <c r="D34" s="53"/>
      <c r="E34" s="53"/>
      <c r="F34" s="53"/>
      <c r="G34" s="53"/>
      <c r="H34" s="53"/>
      <c r="I34" s="53"/>
      <c r="J34" s="53"/>
      <c r="K34" s="53"/>
      <c r="L34" s="53"/>
      <c r="M34" s="53"/>
      <c r="N34" s="53"/>
      <c r="O34" s="53"/>
      <c r="P34" s="53"/>
      <c r="Q34" s="19"/>
      <c r="R34" s="53" t="s">
        <v>27</v>
      </c>
      <c r="S34" s="53"/>
      <c r="T34" s="53"/>
      <c r="U34" s="53"/>
      <c r="V34" s="53"/>
      <c r="W34" s="53"/>
      <c r="X34" s="53"/>
      <c r="Y34" s="53"/>
      <c r="Z34" s="53"/>
      <c r="AA34" s="53"/>
      <c r="AB34" s="53"/>
      <c r="AC34" s="53"/>
      <c r="AD34" s="53"/>
      <c r="AE34" s="53"/>
      <c r="AF34" s="19"/>
      <c r="AG34" s="53" t="s">
        <v>28</v>
      </c>
      <c r="AH34" s="53"/>
      <c r="AI34" s="53"/>
      <c r="AJ34" s="53"/>
      <c r="AK34" s="53"/>
      <c r="AL34" s="53"/>
      <c r="AM34" s="53"/>
      <c r="AN34" s="53"/>
      <c r="AO34" s="53"/>
      <c r="AP34" s="53"/>
      <c r="AQ34" s="53"/>
      <c r="AR34" s="53"/>
      <c r="AS34" s="53"/>
      <c r="AT34" s="53"/>
      <c r="AU34" s="19"/>
      <c r="AV34" s="53" t="s">
        <v>29</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30</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109</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31</v>
      </c>
      <c r="D56" s="53"/>
      <c r="E56" s="53"/>
      <c r="F56" s="53"/>
      <c r="G56" s="53"/>
      <c r="H56" s="53"/>
      <c r="I56" s="53"/>
      <c r="J56" s="53"/>
      <c r="K56" s="53"/>
      <c r="L56" s="53"/>
      <c r="M56" s="53"/>
      <c r="N56" s="53"/>
      <c r="O56" s="53"/>
      <c r="P56" s="53"/>
      <c r="Q56" s="19"/>
      <c r="R56" s="53" t="s">
        <v>32</v>
      </c>
      <c r="S56" s="53"/>
      <c r="T56" s="53"/>
      <c r="U56" s="53"/>
      <c r="V56" s="53"/>
      <c r="W56" s="53"/>
      <c r="X56" s="53"/>
      <c r="Y56" s="53"/>
      <c r="Z56" s="53"/>
      <c r="AA56" s="53"/>
      <c r="AB56" s="53"/>
      <c r="AC56" s="53"/>
      <c r="AD56" s="53"/>
      <c r="AE56" s="53"/>
      <c r="AF56" s="19"/>
      <c r="AG56" s="53" t="s">
        <v>33</v>
      </c>
      <c r="AH56" s="53"/>
      <c r="AI56" s="53"/>
      <c r="AJ56" s="53"/>
      <c r="AK56" s="53"/>
      <c r="AL56" s="53"/>
      <c r="AM56" s="53"/>
      <c r="AN56" s="53"/>
      <c r="AO56" s="53"/>
      <c r="AP56" s="53"/>
      <c r="AQ56" s="53"/>
      <c r="AR56" s="53"/>
      <c r="AS56" s="53"/>
      <c r="AT56" s="53"/>
      <c r="AU56" s="19"/>
      <c r="AV56" s="53" t="s">
        <v>34</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35</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36</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108</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37</v>
      </c>
      <c r="D79" s="53"/>
      <c r="E79" s="53"/>
      <c r="F79" s="53"/>
      <c r="G79" s="53"/>
      <c r="H79" s="53"/>
      <c r="I79" s="53"/>
      <c r="J79" s="53"/>
      <c r="K79" s="53"/>
      <c r="L79" s="53"/>
      <c r="M79" s="53"/>
      <c r="N79" s="53"/>
      <c r="O79" s="53"/>
      <c r="P79" s="53"/>
      <c r="Q79" s="53"/>
      <c r="R79" s="53"/>
      <c r="S79" s="53"/>
      <c r="T79" s="53"/>
      <c r="U79" s="19"/>
      <c r="V79" s="19"/>
      <c r="W79" s="53" t="s">
        <v>38</v>
      </c>
      <c r="X79" s="53"/>
      <c r="Y79" s="53"/>
      <c r="Z79" s="53"/>
      <c r="AA79" s="53"/>
      <c r="AB79" s="53"/>
      <c r="AC79" s="53"/>
      <c r="AD79" s="53"/>
      <c r="AE79" s="53"/>
      <c r="AF79" s="53"/>
      <c r="AG79" s="53"/>
      <c r="AH79" s="53"/>
      <c r="AI79" s="53"/>
      <c r="AJ79" s="53"/>
      <c r="AK79" s="53"/>
      <c r="AL79" s="53"/>
      <c r="AM79" s="53"/>
      <c r="AN79" s="53"/>
      <c r="AO79" s="19"/>
      <c r="AP79" s="19"/>
      <c r="AQ79" s="53" t="s">
        <v>39</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EA5" sqref="EA5"/>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5" t="s">
        <v>51</v>
      </c>
      <c r="I3" s="76"/>
      <c r="J3" s="76"/>
      <c r="K3" s="76"/>
      <c r="L3" s="76"/>
      <c r="M3" s="76"/>
      <c r="N3" s="76"/>
      <c r="O3" s="76"/>
      <c r="P3" s="76"/>
      <c r="Q3" s="76"/>
      <c r="R3" s="76"/>
      <c r="S3" s="76"/>
      <c r="T3" s="76"/>
      <c r="U3" s="76"/>
      <c r="V3" s="76"/>
      <c r="W3" s="77"/>
      <c r="X3" s="81" t="s">
        <v>52</v>
      </c>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t="s">
        <v>35</v>
      </c>
      <c r="DI3" s="74"/>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row>
    <row r="4" spans="1:144">
      <c r="A4" s="26" t="s">
        <v>53</v>
      </c>
      <c r="B4" s="28"/>
      <c r="C4" s="28"/>
      <c r="D4" s="28"/>
      <c r="E4" s="28"/>
      <c r="F4" s="28"/>
      <c r="G4" s="28"/>
      <c r="H4" s="78"/>
      <c r="I4" s="79"/>
      <c r="J4" s="79"/>
      <c r="K4" s="79"/>
      <c r="L4" s="79"/>
      <c r="M4" s="79"/>
      <c r="N4" s="79"/>
      <c r="O4" s="79"/>
      <c r="P4" s="79"/>
      <c r="Q4" s="79"/>
      <c r="R4" s="79"/>
      <c r="S4" s="79"/>
      <c r="T4" s="79"/>
      <c r="U4" s="79"/>
      <c r="V4" s="79"/>
      <c r="W4" s="80"/>
      <c r="X4" s="74" t="s">
        <v>54</v>
      </c>
      <c r="Y4" s="74"/>
      <c r="Z4" s="74"/>
      <c r="AA4" s="74"/>
      <c r="AB4" s="74"/>
      <c r="AC4" s="74"/>
      <c r="AD4" s="74"/>
      <c r="AE4" s="74"/>
      <c r="AF4" s="74"/>
      <c r="AG4" s="74"/>
      <c r="AH4" s="74"/>
      <c r="AI4" s="74" t="s">
        <v>55</v>
      </c>
      <c r="AJ4" s="74"/>
      <c r="AK4" s="74"/>
      <c r="AL4" s="74"/>
      <c r="AM4" s="74"/>
      <c r="AN4" s="74"/>
      <c r="AO4" s="74"/>
      <c r="AP4" s="74"/>
      <c r="AQ4" s="74"/>
      <c r="AR4" s="74"/>
      <c r="AS4" s="74"/>
      <c r="AT4" s="74" t="s">
        <v>56</v>
      </c>
      <c r="AU4" s="74"/>
      <c r="AV4" s="74"/>
      <c r="AW4" s="74"/>
      <c r="AX4" s="74"/>
      <c r="AY4" s="74"/>
      <c r="AZ4" s="74"/>
      <c r="BA4" s="74"/>
      <c r="BB4" s="74"/>
      <c r="BC4" s="74"/>
      <c r="BD4" s="74"/>
      <c r="BE4" s="74" t="s">
        <v>57</v>
      </c>
      <c r="BF4" s="74"/>
      <c r="BG4" s="74"/>
      <c r="BH4" s="74"/>
      <c r="BI4" s="74"/>
      <c r="BJ4" s="74"/>
      <c r="BK4" s="74"/>
      <c r="BL4" s="74"/>
      <c r="BM4" s="74"/>
      <c r="BN4" s="74"/>
      <c r="BO4" s="74"/>
      <c r="BP4" s="74" t="s">
        <v>58</v>
      </c>
      <c r="BQ4" s="74"/>
      <c r="BR4" s="74"/>
      <c r="BS4" s="74"/>
      <c r="BT4" s="74"/>
      <c r="BU4" s="74"/>
      <c r="BV4" s="74"/>
      <c r="BW4" s="74"/>
      <c r="BX4" s="74"/>
      <c r="BY4" s="74"/>
      <c r="BZ4" s="74"/>
      <c r="CA4" s="74" t="s">
        <v>59</v>
      </c>
      <c r="CB4" s="74"/>
      <c r="CC4" s="74"/>
      <c r="CD4" s="74"/>
      <c r="CE4" s="74"/>
      <c r="CF4" s="74"/>
      <c r="CG4" s="74"/>
      <c r="CH4" s="74"/>
      <c r="CI4" s="74"/>
      <c r="CJ4" s="74"/>
      <c r="CK4" s="74"/>
      <c r="CL4" s="74" t="s">
        <v>60</v>
      </c>
      <c r="CM4" s="74"/>
      <c r="CN4" s="74"/>
      <c r="CO4" s="74"/>
      <c r="CP4" s="74"/>
      <c r="CQ4" s="74"/>
      <c r="CR4" s="74"/>
      <c r="CS4" s="74"/>
      <c r="CT4" s="74"/>
      <c r="CU4" s="74"/>
      <c r="CV4" s="74"/>
      <c r="CW4" s="74" t="s">
        <v>61</v>
      </c>
      <c r="CX4" s="74"/>
      <c r="CY4" s="74"/>
      <c r="CZ4" s="74"/>
      <c r="DA4" s="74"/>
      <c r="DB4" s="74"/>
      <c r="DC4" s="74"/>
      <c r="DD4" s="74"/>
      <c r="DE4" s="74"/>
      <c r="DF4" s="74"/>
      <c r="DG4" s="74"/>
      <c r="DH4" s="74" t="s">
        <v>62</v>
      </c>
      <c r="DI4" s="74"/>
      <c r="DJ4" s="74"/>
      <c r="DK4" s="74"/>
      <c r="DL4" s="74"/>
      <c r="DM4" s="74"/>
      <c r="DN4" s="74"/>
      <c r="DO4" s="74"/>
      <c r="DP4" s="74"/>
      <c r="DQ4" s="74"/>
      <c r="DR4" s="74"/>
      <c r="DS4" s="74" t="s">
        <v>63</v>
      </c>
      <c r="DT4" s="74"/>
      <c r="DU4" s="74"/>
      <c r="DV4" s="74"/>
      <c r="DW4" s="74"/>
      <c r="DX4" s="74"/>
      <c r="DY4" s="74"/>
      <c r="DZ4" s="74"/>
      <c r="EA4" s="74"/>
      <c r="EB4" s="74"/>
      <c r="EC4" s="74"/>
      <c r="ED4" s="74" t="s">
        <v>64</v>
      </c>
      <c r="EE4" s="74"/>
      <c r="EF4" s="74"/>
      <c r="EG4" s="74"/>
      <c r="EH4" s="74"/>
      <c r="EI4" s="74"/>
      <c r="EJ4" s="74"/>
      <c r="EK4" s="74"/>
      <c r="EL4" s="74"/>
      <c r="EM4" s="74"/>
      <c r="EN4" s="74"/>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62073</v>
      </c>
      <c r="D6" s="31">
        <f t="shared" si="3"/>
        <v>47</v>
      </c>
      <c r="E6" s="31">
        <f t="shared" si="3"/>
        <v>17</v>
      </c>
      <c r="F6" s="31">
        <f t="shared" si="3"/>
        <v>1</v>
      </c>
      <c r="G6" s="31">
        <f t="shared" si="3"/>
        <v>0</v>
      </c>
      <c r="H6" s="31" t="str">
        <f t="shared" si="3"/>
        <v>山形県　上山市</v>
      </c>
      <c r="I6" s="31" t="str">
        <f t="shared" si="3"/>
        <v>法非適用</v>
      </c>
      <c r="J6" s="31" t="str">
        <f t="shared" si="3"/>
        <v>下水道事業</v>
      </c>
      <c r="K6" s="31" t="str">
        <f t="shared" si="3"/>
        <v>公共下水道</v>
      </c>
      <c r="L6" s="31" t="str">
        <f t="shared" si="3"/>
        <v>Cc1</v>
      </c>
      <c r="M6" s="32" t="str">
        <f t="shared" si="3"/>
        <v>-</v>
      </c>
      <c r="N6" s="32" t="str">
        <f t="shared" si="3"/>
        <v>該当数値なし</v>
      </c>
      <c r="O6" s="32">
        <f t="shared" si="3"/>
        <v>71.599999999999994</v>
      </c>
      <c r="P6" s="32">
        <f t="shared" si="3"/>
        <v>71.98</v>
      </c>
      <c r="Q6" s="32">
        <f t="shared" si="3"/>
        <v>3560</v>
      </c>
      <c r="R6" s="32">
        <f t="shared" si="3"/>
        <v>32290</v>
      </c>
      <c r="S6" s="32">
        <f t="shared" si="3"/>
        <v>240.93</v>
      </c>
      <c r="T6" s="32">
        <f t="shared" si="3"/>
        <v>134.02000000000001</v>
      </c>
      <c r="U6" s="32">
        <f t="shared" si="3"/>
        <v>23010</v>
      </c>
      <c r="V6" s="32">
        <f t="shared" si="3"/>
        <v>7.38</v>
      </c>
      <c r="W6" s="32">
        <f t="shared" si="3"/>
        <v>3117.89</v>
      </c>
      <c r="X6" s="33">
        <f>IF(X7="",NA(),X7)</f>
        <v>76.19</v>
      </c>
      <c r="Y6" s="33">
        <f t="shared" ref="Y6:AG6" si="4">IF(Y7="",NA(),Y7)</f>
        <v>84.45</v>
      </c>
      <c r="Z6" s="33">
        <f t="shared" si="4"/>
        <v>73.31</v>
      </c>
      <c r="AA6" s="33">
        <f t="shared" si="4"/>
        <v>96.93</v>
      </c>
      <c r="AB6" s="33">
        <f t="shared" si="4"/>
        <v>93.92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1098.6500000000001</v>
      </c>
      <c r="BF6" s="33">
        <f t="shared" ref="BF6:BN6" si="7">IF(BF7="",NA(),BF7)</f>
        <v>1097.53</v>
      </c>
      <c r="BG6" s="33">
        <f t="shared" si="7"/>
        <v>1054.06</v>
      </c>
      <c r="BH6" s="33">
        <f t="shared" si="7"/>
        <v>962.55</v>
      </c>
      <c r="BI6" s="33">
        <f t="shared" si="7"/>
        <v>951.86</v>
      </c>
      <c r="BJ6" s="33">
        <f t="shared" si="7"/>
        <v>1320.98</v>
      </c>
      <c r="BK6" s="33">
        <f t="shared" si="7"/>
        <v>793.1</v>
      </c>
      <c r="BL6" s="33">
        <f t="shared" si="7"/>
        <v>759.86</v>
      </c>
      <c r="BM6" s="33">
        <f t="shared" si="7"/>
        <v>739.53</v>
      </c>
      <c r="BN6" s="33">
        <f t="shared" si="7"/>
        <v>721.06</v>
      </c>
      <c r="BO6" s="32" t="str">
        <f>IF(BO7="","",IF(BO7="-","【-】","【"&amp;SUBSTITUTE(TEXT(BO7,"#,##0.00"),"-","△")&amp;"】"))</f>
        <v>【776.35】</v>
      </c>
      <c r="BP6" s="33">
        <f>IF(BP7="",NA(),BP7)</f>
        <v>96.92</v>
      </c>
      <c r="BQ6" s="33">
        <f t="shared" ref="BQ6:BY6" si="8">IF(BQ7="",NA(),BQ7)</f>
        <v>91.23</v>
      </c>
      <c r="BR6" s="33">
        <f t="shared" si="8"/>
        <v>98.09</v>
      </c>
      <c r="BS6" s="33">
        <f t="shared" si="8"/>
        <v>106.03</v>
      </c>
      <c r="BT6" s="33">
        <f t="shared" si="8"/>
        <v>106.83</v>
      </c>
      <c r="BU6" s="33">
        <f t="shared" si="8"/>
        <v>68.63</v>
      </c>
      <c r="BV6" s="33">
        <f t="shared" si="8"/>
        <v>85.47</v>
      </c>
      <c r="BW6" s="33">
        <f t="shared" si="8"/>
        <v>85.6</v>
      </c>
      <c r="BX6" s="33">
        <f t="shared" si="8"/>
        <v>84.05</v>
      </c>
      <c r="BY6" s="33">
        <f t="shared" si="8"/>
        <v>84.86</v>
      </c>
      <c r="BZ6" s="32" t="str">
        <f>IF(BZ7="","",IF(BZ7="-","【-】","【"&amp;SUBSTITUTE(TEXT(BZ7,"#,##0.00"),"-","△")&amp;"】"))</f>
        <v>【96.57】</v>
      </c>
      <c r="CA6" s="33">
        <f>IF(CA7="",NA(),CA7)</f>
        <v>185.08</v>
      </c>
      <c r="CB6" s="33">
        <f t="shared" ref="CB6:CJ6" si="9">IF(CB7="",NA(),CB7)</f>
        <v>198.14</v>
      </c>
      <c r="CC6" s="33">
        <f t="shared" si="9"/>
        <v>184.79</v>
      </c>
      <c r="CD6" s="33">
        <f t="shared" si="9"/>
        <v>170.6</v>
      </c>
      <c r="CE6" s="33">
        <f t="shared" si="9"/>
        <v>174</v>
      </c>
      <c r="CF6" s="33">
        <f t="shared" si="9"/>
        <v>222.94</v>
      </c>
      <c r="CG6" s="33">
        <f t="shared" si="9"/>
        <v>184.8</v>
      </c>
      <c r="CH6" s="33">
        <f t="shared" si="9"/>
        <v>185.04</v>
      </c>
      <c r="CI6" s="33">
        <f t="shared" si="9"/>
        <v>190.12</v>
      </c>
      <c r="CJ6" s="33">
        <f t="shared" si="9"/>
        <v>188.14</v>
      </c>
      <c r="CK6" s="32" t="str">
        <f>IF(CK7="","",IF(CK7="-","【-】","【"&amp;SUBSTITUTE(TEXT(CK7,"#,##0.00"),"-","△")&amp;"】"))</f>
        <v>【142.28】</v>
      </c>
      <c r="CL6" s="33">
        <f>IF(CL7="",NA(),CL7)</f>
        <v>64.48</v>
      </c>
      <c r="CM6" s="33">
        <f t="shared" ref="CM6:CU6" si="10">IF(CM7="",NA(),CM7)</f>
        <v>64.81</v>
      </c>
      <c r="CN6" s="33">
        <f t="shared" si="10"/>
        <v>62.93</v>
      </c>
      <c r="CO6" s="33">
        <f t="shared" si="10"/>
        <v>60.56</v>
      </c>
      <c r="CP6" s="33">
        <f t="shared" si="10"/>
        <v>61.22</v>
      </c>
      <c r="CQ6" s="33">
        <f t="shared" si="10"/>
        <v>53.07</v>
      </c>
      <c r="CR6" s="33">
        <f t="shared" si="10"/>
        <v>61.95</v>
      </c>
      <c r="CS6" s="33">
        <f t="shared" si="10"/>
        <v>61.91</v>
      </c>
      <c r="CT6" s="33">
        <f t="shared" si="10"/>
        <v>63.6</v>
      </c>
      <c r="CU6" s="33">
        <f t="shared" si="10"/>
        <v>64.23</v>
      </c>
      <c r="CV6" s="32" t="str">
        <f>IF(CV7="","",IF(CV7="-","【-】","【"&amp;SUBSTITUTE(TEXT(CV7,"#,##0.00"),"-","△")&amp;"】"))</f>
        <v>【60.35】</v>
      </c>
      <c r="CW6" s="33">
        <f>IF(CW7="",NA(),CW7)</f>
        <v>89.78</v>
      </c>
      <c r="CX6" s="33">
        <f t="shared" ref="CX6:DF6" si="11">IF(CX7="",NA(),CX7)</f>
        <v>89.86</v>
      </c>
      <c r="CY6" s="33">
        <f t="shared" si="11"/>
        <v>90.35</v>
      </c>
      <c r="CZ6" s="33">
        <f t="shared" si="11"/>
        <v>90.56</v>
      </c>
      <c r="DA6" s="33">
        <f t="shared" si="11"/>
        <v>90.68</v>
      </c>
      <c r="DB6" s="33">
        <f t="shared" si="11"/>
        <v>83.69</v>
      </c>
      <c r="DC6" s="33">
        <f t="shared" si="11"/>
        <v>90.37</v>
      </c>
      <c r="DD6" s="33">
        <f t="shared" si="11"/>
        <v>90.89</v>
      </c>
      <c r="DE6" s="33">
        <f t="shared" si="11"/>
        <v>90.98</v>
      </c>
      <c r="DF6" s="33">
        <f t="shared" si="11"/>
        <v>90.22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40">
        <v>0</v>
      </c>
      <c r="EE6" s="32">
        <f t="shared" ref="EE6:EM6" si="14">IF(EE7="",NA(),EE7)</f>
        <v>0</v>
      </c>
      <c r="EF6" s="32">
        <f t="shared" si="14"/>
        <v>0</v>
      </c>
      <c r="EG6" s="33">
        <f t="shared" si="14"/>
        <v>0.06</v>
      </c>
      <c r="EH6" s="33">
        <f t="shared" si="14"/>
        <v>0.06</v>
      </c>
      <c r="EI6" s="33">
        <f t="shared" si="14"/>
        <v>0.02</v>
      </c>
      <c r="EJ6" s="33">
        <f t="shared" si="14"/>
        <v>0.05</v>
      </c>
      <c r="EK6" s="33">
        <f t="shared" si="14"/>
        <v>0.24</v>
      </c>
      <c r="EL6" s="33">
        <f t="shared" si="14"/>
        <v>0.15</v>
      </c>
      <c r="EM6" s="33">
        <f t="shared" si="14"/>
        <v>0.11</v>
      </c>
      <c r="EN6" s="32" t="str">
        <f>IF(EN7="","",IF(EN7="-","【-】","【"&amp;SUBSTITUTE(TEXT(EN7,"#,##0.00"),"-","△")&amp;"】"))</f>
        <v>【0.17】</v>
      </c>
    </row>
    <row r="7" spans="1:144" s="34" customFormat="1">
      <c r="A7" s="26"/>
      <c r="B7" s="35">
        <v>2014</v>
      </c>
      <c r="C7" s="35">
        <v>62073</v>
      </c>
      <c r="D7" s="35">
        <v>47</v>
      </c>
      <c r="E7" s="35">
        <v>17</v>
      </c>
      <c r="F7" s="35">
        <v>1</v>
      </c>
      <c r="G7" s="35">
        <v>0</v>
      </c>
      <c r="H7" s="35" t="s">
        <v>95</v>
      </c>
      <c r="I7" s="35" t="s">
        <v>96</v>
      </c>
      <c r="J7" s="35" t="s">
        <v>97</v>
      </c>
      <c r="K7" s="35" t="s">
        <v>98</v>
      </c>
      <c r="L7" s="35" t="s">
        <v>99</v>
      </c>
      <c r="M7" s="36" t="s">
        <v>100</v>
      </c>
      <c r="N7" s="36" t="s">
        <v>101</v>
      </c>
      <c r="O7" s="36">
        <v>71.599999999999994</v>
      </c>
      <c r="P7" s="36">
        <v>71.98</v>
      </c>
      <c r="Q7" s="36">
        <v>3560</v>
      </c>
      <c r="R7" s="36">
        <v>32290</v>
      </c>
      <c r="S7" s="36">
        <v>240.93</v>
      </c>
      <c r="T7" s="36">
        <v>134.02000000000001</v>
      </c>
      <c r="U7" s="36">
        <v>23010</v>
      </c>
      <c r="V7" s="36">
        <v>7.38</v>
      </c>
      <c r="W7" s="36">
        <v>3117.89</v>
      </c>
      <c r="X7" s="36">
        <v>76.19</v>
      </c>
      <c r="Y7" s="36">
        <v>84.45</v>
      </c>
      <c r="Z7" s="36">
        <v>73.31</v>
      </c>
      <c r="AA7" s="36">
        <v>96.93</v>
      </c>
      <c r="AB7" s="36">
        <v>93.92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1098.6500000000001</v>
      </c>
      <c r="BF7" s="36">
        <v>1097.53</v>
      </c>
      <c r="BG7" s="36">
        <v>1054.06</v>
      </c>
      <c r="BH7" s="36">
        <v>962.55</v>
      </c>
      <c r="BI7" s="36">
        <v>951.86</v>
      </c>
      <c r="BJ7" s="36">
        <v>1320.98</v>
      </c>
      <c r="BK7" s="36">
        <v>793.1</v>
      </c>
      <c r="BL7" s="36">
        <v>759.86</v>
      </c>
      <c r="BM7" s="36">
        <v>739.53</v>
      </c>
      <c r="BN7" s="36">
        <v>721.06</v>
      </c>
      <c r="BO7" s="36">
        <v>776.35</v>
      </c>
      <c r="BP7" s="36">
        <v>96.92</v>
      </c>
      <c r="BQ7" s="36">
        <v>91.23</v>
      </c>
      <c r="BR7" s="36">
        <v>98.09</v>
      </c>
      <c r="BS7" s="36">
        <v>106.03</v>
      </c>
      <c r="BT7" s="36">
        <v>106.83</v>
      </c>
      <c r="BU7" s="36">
        <v>68.63</v>
      </c>
      <c r="BV7" s="36">
        <v>85.47</v>
      </c>
      <c r="BW7" s="36">
        <v>85.6</v>
      </c>
      <c r="BX7" s="36">
        <v>84.05</v>
      </c>
      <c r="BY7" s="36">
        <v>84.86</v>
      </c>
      <c r="BZ7" s="36">
        <v>96.57</v>
      </c>
      <c r="CA7" s="36">
        <v>185.08</v>
      </c>
      <c r="CB7" s="36">
        <v>198.14</v>
      </c>
      <c r="CC7" s="36">
        <v>184.79</v>
      </c>
      <c r="CD7" s="36">
        <v>170.6</v>
      </c>
      <c r="CE7" s="36">
        <v>174</v>
      </c>
      <c r="CF7" s="36">
        <v>222.94</v>
      </c>
      <c r="CG7" s="36">
        <v>184.8</v>
      </c>
      <c r="CH7" s="36">
        <v>185.04</v>
      </c>
      <c r="CI7" s="36">
        <v>190.12</v>
      </c>
      <c r="CJ7" s="36">
        <v>188.14</v>
      </c>
      <c r="CK7" s="36">
        <v>142.28</v>
      </c>
      <c r="CL7" s="36">
        <v>64.48</v>
      </c>
      <c r="CM7" s="36">
        <v>64.81</v>
      </c>
      <c r="CN7" s="36">
        <v>62.93</v>
      </c>
      <c r="CO7" s="36">
        <v>60.56</v>
      </c>
      <c r="CP7" s="36">
        <v>61.22</v>
      </c>
      <c r="CQ7" s="36">
        <v>53.07</v>
      </c>
      <c r="CR7" s="36">
        <v>61.95</v>
      </c>
      <c r="CS7" s="36">
        <v>61.91</v>
      </c>
      <c r="CT7" s="36">
        <v>63.6</v>
      </c>
      <c r="CU7" s="36">
        <v>64.23</v>
      </c>
      <c r="CV7" s="36">
        <v>60.35</v>
      </c>
      <c r="CW7" s="36">
        <v>89.78</v>
      </c>
      <c r="CX7" s="36">
        <v>89.86</v>
      </c>
      <c r="CY7" s="36">
        <v>90.35</v>
      </c>
      <c r="CZ7" s="36">
        <v>90.56</v>
      </c>
      <c r="DA7" s="36">
        <v>90.68</v>
      </c>
      <c r="DB7" s="36">
        <v>83.69</v>
      </c>
      <c r="DC7" s="36">
        <v>90.37</v>
      </c>
      <c r="DD7" s="36">
        <v>90.89</v>
      </c>
      <c r="DE7" s="36">
        <v>90.98</v>
      </c>
      <c r="DF7" s="36">
        <v>90.22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0.06</v>
      </c>
      <c r="EH7" s="36">
        <v>0.06</v>
      </c>
      <c r="EI7" s="36">
        <v>0.02</v>
      </c>
      <c r="EJ7" s="36">
        <v>0.05</v>
      </c>
      <c r="EK7" s="36">
        <v>0.24</v>
      </c>
      <c r="EL7" s="36">
        <v>0.15</v>
      </c>
      <c r="EM7" s="36">
        <v>0.11</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久</cp:lastModifiedBy>
  <cp:lastPrinted>2016-02-10T08:42:14Z</cp:lastPrinted>
  <dcterms:created xsi:type="dcterms:W3CDTF">2016-02-03T08:47:36Z</dcterms:created>
  <dcterms:modified xsi:type="dcterms:W3CDTF">2016-02-15T02:33:05Z</dcterms:modified>
  <cp:category/>
</cp:coreProperties>
</file>