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<sst xmlns="http://schemas.openxmlformats.org/spreadsheetml/2006/main" count="226" uniqueCount="110">
  <si>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</si>
  <si>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</si>
  <si>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</si>
  <si>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</si>
  <si>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</si>
  <si>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</si>
  <si>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</si>
  <si>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</si>
  <si>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</si>
  <si>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</si>
  <si>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</si>
  <si>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</si>
  <si>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</si>
  <si>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</si>
  <si>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</si>
  <si>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</si>
  <si>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</si>
  <si>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</si>
  <si>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</si>
  <si>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</si>
  <si>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</si>
  <si>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</si>
  <si>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</si>
  <si>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</si>
  <si>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</si>
  <si>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</si>
  <si>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</si>
  <si>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</si>
  <si>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</si>
  <si>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</si>
  <si>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</si>
  <si>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</si>
  <si>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</si>
  <si>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</si>
  <si>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</si>
  <si>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</si>
  <si>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</si>
  <si>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</si>
  <si>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</si>
  <si>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</si>
  <si>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</si>
  <si>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</si>
  <si>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</si>
  <si>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</si>
  <si>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</si>
  <si>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</si>
  <si>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</si>
  <si>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</si>
  <si>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</si>
  <si>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</si>
  <si>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</si>
  <si>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</si>
  <si>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</si>
  <si>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</si>
  <si>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</si>
  <si>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</si>
  <si>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</si>
  <si>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</si>
  <si>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</si>
  <si>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</si>
  <si>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</si>
  <si>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</si>
  <si>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</si>
  <si>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</si>
  <si>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</si>
  <si>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</si>
  <si>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</si>
  <si>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</si>
  <si>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</si>
  <si>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</si>
  <si>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</si>
  <si>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</si>
  <si>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</si>
  <si>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</si>
  <si>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</si>
  <si>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</si>
  <si>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</si>
  <si>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</si>
  <si>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</si>
  <si>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</si>
  <si>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</si>
  <si>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</si>
  <si>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</si>
  <si>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</si>
  <si>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</si>
  <si>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</si>
  <si>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</si>
  <si>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</si>
  <si>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</si>
  <si>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</si>
  <si>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</si>
  <si>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</si>
  <si>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</si>
  <si>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</si>
  <si>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</si>
  <si>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中山町</t>
  </si>
  <si>
    <t>法非適用</t>
  </si>
  <si>
    <t>下水道事業</t>
  </si>
  <si>
    <t>公共下水道</t>
  </si>
  <si>
    <t>Cc2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</si>
  <si>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</si>
  <si>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</si>
  <si>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</si>
  <si>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</si>
  <si>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</si>
  <si>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</si>
  <si>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</si>
  <si>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本事業は、比較的短期間で施設整備を行ったため、類似団体と比較して企業債残高対事業規模比率は高い状態にある。しかし、平成20年度以降の整備事業休止に伴い、長期的に減少する傾向にある。
　資本費が膨大であることから、地方債償還金とその支払利子が歳出の大部分を占めており、経営は償還元利と一般会計繰入金に大きく左右される。地方債残高の大部分を占める公共下水道事業債の償還元利が平成32年度以降減少に転じることから、長期的には経営が改善していく見込みであるが、収益的収支比率による経営状態は単年度において現状赤字である。
　経費回収率が類似団体平均と全国平均値を下回っているが、下水道使用料水準は近隣自治体と概ね同程度であることから、大幅な値上げは難しい状態である。維持管理費の節減と使用料収入の増加によって改善はしているが、資本費としての汚水処理費が主な要因である。
　使用料収入の底上げとなる水洗化率については、これまで安定的に増加してきたが、平成26年度に微減している。使用料収入は例年微増している為、処理区域内人口の少ない自治体の人口減少下において、水洗化人口と非水洗化人口の減少が偏ったことが要因であると分析している。</t>
    <rPh sb="1" eb="2">
      <t>ホン</t>
    </rPh>
    <rPh sb="2" eb="4">
      <t>ジギョウ</t>
    </rPh>
    <rPh sb="48" eb="50">
      <t>ジョウタイ</t>
    </rPh>
    <rPh sb="58" eb="60">
      <t>ヘイセイ</t>
    </rPh>
    <rPh sb="62" eb="66">
      <t>ネンドイコウ</t>
    </rPh>
    <rPh sb="85" eb="87">
      <t>ケイコウ</t>
    </rPh>
    <rPh sb="259" eb="261">
      <t>ケイヒ</t>
    </rPh>
    <rPh sb="261" eb="263">
      <t>カイシュウ</t>
    </rPh>
    <rPh sb="263" eb="264">
      <t>リツ</t>
    </rPh>
    <rPh sb="265" eb="267">
      <t>ルイジ</t>
    </rPh>
    <rPh sb="267" eb="269">
      <t>ダンタイ</t>
    </rPh>
    <rPh sb="269" eb="271">
      <t>ヘイキン</t>
    </rPh>
    <rPh sb="272" eb="274">
      <t>ゼンコク</t>
    </rPh>
    <rPh sb="274" eb="276">
      <t>ヘイキン</t>
    </rPh>
    <rPh sb="276" eb="277">
      <t>チ</t>
    </rPh>
    <rPh sb="278" eb="280">
      <t>シタマワ</t>
    </rPh>
    <rPh sb="292" eb="294">
      <t>スイジュン</t>
    </rPh>
    <rPh sb="304" eb="306">
      <t>テイド</t>
    </rPh>
    <rPh sb="324" eb="326">
      <t>ジョウタイ</t>
    </rPh>
    <rPh sb="360" eb="362">
      <t>シホン</t>
    </rPh>
    <rPh sb="362" eb="363">
      <t>ヒ</t>
    </rPh>
    <rPh sb="367" eb="369">
      <t>オスイ</t>
    </rPh>
    <rPh sb="369" eb="371">
      <t>ショリ</t>
    </rPh>
    <rPh sb="371" eb="372">
      <t>ヒ</t>
    </rPh>
    <rPh sb="373" eb="374">
      <t>オモ</t>
    </rPh>
    <rPh sb="375" eb="377">
      <t>ヨウイン</t>
    </rPh>
    <rPh sb="383" eb="386">
      <t>シヨウリョウ</t>
    </rPh>
    <rPh sb="386" eb="388">
      <t>シュウニュウ</t>
    </rPh>
    <rPh sb="389" eb="391">
      <t>ソコア</t>
    </rPh>
    <rPh sb="395" eb="398">
      <t>スイセンカ</t>
    </rPh>
    <rPh sb="398" eb="399">
      <t>リツ</t>
    </rPh>
    <rPh sb="409" eb="412">
      <t>アンテイテキ</t>
    </rPh>
    <rPh sb="413" eb="415">
      <t>ゾウカ</t>
    </rPh>
    <rPh sb="421" eb="423">
      <t>ヘイセイ</t>
    </rPh>
    <rPh sb="425" eb="426">
      <t>ネン</t>
    </rPh>
    <rPh sb="426" eb="427">
      <t>ド</t>
    </rPh>
    <rPh sb="428" eb="430">
      <t>ビゲン</t>
    </rPh>
    <rPh sb="435" eb="438">
      <t>シヨウリョウ</t>
    </rPh>
    <rPh sb="438" eb="440">
      <t>シュウニュウ</t>
    </rPh>
    <rPh sb="441" eb="443">
      <t>レイネン</t>
    </rPh>
    <rPh sb="443" eb="445">
      <t>ビゾウ</t>
    </rPh>
    <rPh sb="449" eb="450">
      <t>タメ</t>
    </rPh>
    <rPh sb="462" eb="465">
      <t>ジチタイ</t>
    </rPh>
    <rPh sb="466" eb="468">
      <t>ジンコウ</t>
    </rPh>
    <rPh sb="468" eb="470">
      <t>ゲンショウ</t>
    </rPh>
    <rPh sb="470" eb="471">
      <t>カ</t>
    </rPh>
    <rPh sb="476" eb="479">
      <t>スイセンカ</t>
    </rPh>
    <rPh sb="479" eb="481">
      <t>ジンコウ</t>
    </rPh>
    <rPh sb="482" eb="483">
      <t>ヒ</t>
    </rPh>
    <rPh sb="483" eb="486">
      <t>スイセンカ</t>
    </rPh>
    <rPh sb="486" eb="488">
      <t>ジンコウ</t>
    </rPh>
    <rPh sb="489" eb="491">
      <t>ゲンショウ</t>
    </rPh>
    <rPh sb="492" eb="493">
      <t>カタヨ</t>
    </rPh>
    <rPh sb="498" eb="500">
      <t>ヨウイン</t>
    </rPh>
    <rPh sb="504" eb="506">
      <t>ブンセキ</t>
    </rPh>
    <phoneticPr fontId="4"/>
  </si>
  <si>
    <t>　現在法定耐用年数を経過した管渠を保有していないため、積極的な改築更新を実施していない。
　平成23年度から毎年度管路内のテレビカメラ調査を実施しており、調査の結果判明した不良箇所について随時補修を実施している。ただし、主として不明水対策や日常の維持管理の一環として事業を実施しているものであり、計上している延長については、更生・改築実施延長ではなく、不良箇所の部分補修を実施したスパン延長である。</t>
    <rPh sb="1" eb="3">
      <t>ゲンザイ</t>
    </rPh>
    <rPh sb="3" eb="5">
      <t>ホウテイ</t>
    </rPh>
    <rPh sb="5" eb="7">
      <t>タイヨウ</t>
    </rPh>
    <rPh sb="7" eb="9">
      <t>ネンスウ</t>
    </rPh>
    <rPh sb="10" eb="12">
      <t>ケイカ</t>
    </rPh>
    <rPh sb="14" eb="16">
      <t>カンキョ</t>
    </rPh>
    <rPh sb="17" eb="19">
      <t>ホユウ</t>
    </rPh>
    <rPh sb="27" eb="30">
      <t>セッキョクテキ</t>
    </rPh>
    <rPh sb="31" eb="33">
      <t>カイチク</t>
    </rPh>
    <rPh sb="33" eb="35">
      <t>コウシン</t>
    </rPh>
    <rPh sb="36" eb="38">
      <t>ジッシ</t>
    </rPh>
    <rPh sb="46" eb="48">
      <t>ヘイセイ</t>
    </rPh>
    <rPh sb="50" eb="51">
      <t>ネン</t>
    </rPh>
    <rPh sb="51" eb="52">
      <t>ド</t>
    </rPh>
    <rPh sb="54" eb="57">
      <t>マイネンド</t>
    </rPh>
    <rPh sb="57" eb="59">
      <t>カンロ</t>
    </rPh>
    <rPh sb="59" eb="60">
      <t>ナイ</t>
    </rPh>
    <rPh sb="67" eb="69">
      <t>チョウサ</t>
    </rPh>
    <rPh sb="70" eb="72">
      <t>ジッシ</t>
    </rPh>
    <rPh sb="77" eb="79">
      <t>チョウサ</t>
    </rPh>
    <rPh sb="80" eb="82">
      <t>ケッカ</t>
    </rPh>
    <rPh sb="82" eb="84">
      <t>ハンメイ</t>
    </rPh>
    <rPh sb="86" eb="88">
      <t>フリョウ</t>
    </rPh>
    <rPh sb="88" eb="90">
      <t>カショ</t>
    </rPh>
    <rPh sb="94" eb="96">
      <t>ズイジ</t>
    </rPh>
    <rPh sb="96" eb="98">
      <t>ホシュウ</t>
    </rPh>
    <rPh sb="99" eb="101">
      <t>ジッシ</t>
    </rPh>
    <rPh sb="110" eb="111">
      <t>オモ</t>
    </rPh>
    <rPh sb="114" eb="116">
      <t>フメイ</t>
    </rPh>
    <rPh sb="116" eb="117">
      <t>スイ</t>
    </rPh>
    <rPh sb="117" eb="119">
      <t>タイサク</t>
    </rPh>
    <rPh sb="120" eb="122">
      <t>ニチジョウ</t>
    </rPh>
    <rPh sb="123" eb="125">
      <t>イジ</t>
    </rPh>
    <rPh sb="125" eb="127">
      <t>カンリ</t>
    </rPh>
    <rPh sb="128" eb="130">
      <t>イッカン</t>
    </rPh>
    <rPh sb="133" eb="135">
      <t>ジギョウ</t>
    </rPh>
    <rPh sb="136" eb="138">
      <t>ジッシ</t>
    </rPh>
    <rPh sb="148" eb="150">
      <t>ケイジョウ</t>
    </rPh>
    <rPh sb="154" eb="156">
      <t>エンチョウ</t>
    </rPh>
    <rPh sb="162" eb="164">
      <t>コウセイ</t>
    </rPh>
    <rPh sb="165" eb="167">
      <t>カイチク</t>
    </rPh>
    <rPh sb="167" eb="169">
      <t>ジッシ</t>
    </rPh>
    <rPh sb="169" eb="171">
      <t>エンチョウ</t>
    </rPh>
    <rPh sb="176" eb="178">
      <t>フリョウ</t>
    </rPh>
    <rPh sb="178" eb="180">
      <t>カショ</t>
    </rPh>
    <rPh sb="181" eb="183">
      <t>ブブン</t>
    </rPh>
    <rPh sb="183" eb="185">
      <t>ホシュウ</t>
    </rPh>
    <rPh sb="186" eb="188">
      <t>ジッシ</t>
    </rPh>
    <rPh sb="193" eb="195">
      <t>エンチョウ</t>
    </rPh>
    <phoneticPr fontId="4"/>
  </si>
  <si>
    <t>　分析の結果、資本費が経営の健全性に大きな影響を与えていることが明らかとなった。
　経費回収率100％を前提とした適正な使用料を設定する場合、現行使用料の2倍程度の使用料改定が必要であるが、公共性の観点から近隣自治体と大きく乖離した使用料の設定は難しい。維持管理費の更なる縮減・効率化と併せて、段階的な使用料に改定を行い、経営状態を改善する必要がある。
　さらに、類似事業である農業集落排水区域の段階的な統合を検討・実施による使用料収入の増を図ることで、より安定的な経営を目指す。
　また、今後老朽化が進行する公共下水道施設および統合を予定する農業集落排水施設は、更新改築事業が発生すると予想されるため、中長期的な維持管理を見据え、長寿命化事業等の効率的かつ計画的な対策を検討・実施することが不可欠である。</t>
    <rPh sb="1" eb="3">
      <t>ブンセキ</t>
    </rPh>
    <rPh sb="4" eb="6">
      <t>ケッカ</t>
    </rPh>
    <rPh sb="7" eb="9">
      <t>シホン</t>
    </rPh>
    <rPh sb="9" eb="10">
      <t>ヒ</t>
    </rPh>
    <rPh sb="11" eb="13">
      <t>ケイエイ</t>
    </rPh>
    <rPh sb="14" eb="17">
      <t>ケンゼンセイ</t>
    </rPh>
    <rPh sb="18" eb="19">
      <t>オオ</t>
    </rPh>
    <rPh sb="21" eb="23">
      <t>エイキョウ</t>
    </rPh>
    <rPh sb="24" eb="25">
      <t>アタ</t>
    </rPh>
    <rPh sb="32" eb="33">
      <t>アキ</t>
    </rPh>
    <rPh sb="42" eb="44">
      <t>ケイヒ</t>
    </rPh>
    <rPh sb="44" eb="46">
      <t>カイシュウ</t>
    </rPh>
    <rPh sb="46" eb="47">
      <t>リツ</t>
    </rPh>
    <rPh sb="52" eb="54">
      <t>ゼンテイ</t>
    </rPh>
    <rPh sb="57" eb="59">
      <t>テキセイ</t>
    </rPh>
    <rPh sb="60" eb="63">
      <t>シヨウリョウ</t>
    </rPh>
    <rPh sb="64" eb="66">
      <t>セッテイ</t>
    </rPh>
    <rPh sb="68" eb="70">
      <t>バアイ</t>
    </rPh>
    <rPh sb="71" eb="73">
      <t>ゲンコウ</t>
    </rPh>
    <rPh sb="73" eb="76">
      <t>シヨウリョウ</t>
    </rPh>
    <rPh sb="78" eb="79">
      <t>バイ</t>
    </rPh>
    <rPh sb="79" eb="81">
      <t>テイド</t>
    </rPh>
    <rPh sb="82" eb="85">
      <t>シヨウリョウ</t>
    </rPh>
    <rPh sb="85" eb="87">
      <t>カイテイ</t>
    </rPh>
    <rPh sb="88" eb="90">
      <t>ヒツヨウ</t>
    </rPh>
    <rPh sb="95" eb="98">
      <t>コウキョウセイ</t>
    </rPh>
    <rPh sb="99" eb="101">
      <t>カンテン</t>
    </rPh>
    <rPh sb="103" eb="105">
      <t>キンリン</t>
    </rPh>
    <rPh sb="105" eb="108">
      <t>ジチタイ</t>
    </rPh>
    <rPh sb="109" eb="110">
      <t>オオ</t>
    </rPh>
    <rPh sb="112" eb="114">
      <t>カイリ</t>
    </rPh>
    <rPh sb="116" eb="119">
      <t>シヨウリョウ</t>
    </rPh>
    <rPh sb="120" eb="122">
      <t>セッテイ</t>
    </rPh>
    <rPh sb="123" eb="124">
      <t>ムズカ</t>
    </rPh>
    <rPh sb="127" eb="129">
      <t>イジ</t>
    </rPh>
    <rPh sb="131" eb="132">
      <t>ヒ</t>
    </rPh>
    <rPh sb="133" eb="134">
      <t>サラ</t>
    </rPh>
    <rPh sb="136" eb="138">
      <t>シュクゲン</t>
    </rPh>
    <rPh sb="139" eb="142">
      <t>コウリツカ</t>
    </rPh>
    <rPh sb="143" eb="144">
      <t>アワ</t>
    </rPh>
    <rPh sb="147" eb="150">
      <t>ダンカイテキ</t>
    </rPh>
    <rPh sb="151" eb="154">
      <t>シヨウリョウ</t>
    </rPh>
    <rPh sb="155" eb="157">
      <t>カイテイ</t>
    </rPh>
    <rPh sb="158" eb="159">
      <t>オコナ</t>
    </rPh>
    <rPh sb="161" eb="163">
      <t>ケイエイ</t>
    </rPh>
    <rPh sb="163" eb="165">
      <t>ジョウタイ</t>
    </rPh>
    <rPh sb="166" eb="168">
      <t>カイゼン</t>
    </rPh>
    <rPh sb="170" eb="172">
      <t>ヒツヨウ</t>
    </rPh>
    <rPh sb="182" eb="184">
      <t>ルイジ</t>
    </rPh>
    <rPh sb="184" eb="186">
      <t>ジギョウ</t>
    </rPh>
    <rPh sb="189" eb="191">
      <t>ノウギョウ</t>
    </rPh>
    <rPh sb="191" eb="193">
      <t>シュウラク</t>
    </rPh>
    <rPh sb="193" eb="195">
      <t>ハイスイ</t>
    </rPh>
    <rPh sb="195" eb="197">
      <t>クイキ</t>
    </rPh>
    <rPh sb="198" eb="201">
      <t>ダンカイテキ</t>
    </rPh>
    <rPh sb="202" eb="204">
      <t>トウゴウ</t>
    </rPh>
    <rPh sb="205" eb="207">
      <t>ケントウ</t>
    </rPh>
    <rPh sb="208" eb="210">
      <t>ジッシ</t>
    </rPh>
    <rPh sb="213" eb="216">
      <t>シヨウリョウ</t>
    </rPh>
    <rPh sb="216" eb="218">
      <t>シュウニュウ</t>
    </rPh>
    <rPh sb="219" eb="220">
      <t>ゾウ</t>
    </rPh>
    <rPh sb="221" eb="222">
      <t>ハカ</t>
    </rPh>
    <rPh sb="229" eb="232">
      <t>アンテイテキ</t>
    </rPh>
    <rPh sb="233" eb="235">
      <t>ケイエイ</t>
    </rPh>
    <rPh sb="236" eb="238">
      <t>メザ</t>
    </rPh>
    <rPh sb="255" eb="257">
      <t>コウキョウ</t>
    </rPh>
    <rPh sb="257" eb="260">
      <t>ゲスイドウ</t>
    </rPh>
    <rPh sb="260" eb="262">
      <t>シセツ</t>
    </rPh>
    <rPh sb="265" eb="267">
      <t>トウゴウ</t>
    </rPh>
    <rPh sb="268" eb="270">
      <t>ヨテイ</t>
    </rPh>
    <rPh sb="272" eb="274">
      <t>ノウギョウ</t>
    </rPh>
    <rPh sb="274" eb="276">
      <t>シュウラク</t>
    </rPh>
    <rPh sb="276" eb="278">
      <t>ハイスイ</t>
    </rPh>
    <rPh sb="278" eb="280">
      <t>シセツ</t>
    </rPh>
    <rPh sb="282" eb="284">
      <t>コウシン</t>
    </rPh>
    <rPh sb="284" eb="286">
      <t>カイチク</t>
    </rPh>
    <rPh sb="286" eb="288">
      <t>ジギョウ</t>
    </rPh>
    <rPh sb="289" eb="291">
      <t>ハッセイ</t>
    </rPh>
    <rPh sb="294" eb="296">
      <t>ヨソウ</t>
    </rPh>
    <rPh sb="302" eb="306">
      <t>チュウチョウキテキ</t>
    </rPh>
    <rPh sb="307" eb="309">
      <t>イジ</t>
    </rPh>
    <rPh sb="309" eb="311">
      <t>カンリ</t>
    </rPh>
    <rPh sb="312" eb="314">
      <t>ミス</t>
    </rPh>
    <rPh sb="316" eb="317">
      <t>チョウ</t>
    </rPh>
    <rPh sb="317" eb="320">
      <t>ジュミョウカ</t>
    </rPh>
    <rPh sb="320" eb="322">
      <t>ジギョウ</t>
    </rPh>
    <rPh sb="322" eb="323">
      <t>トウ</t>
    </rPh>
    <rPh sb="324" eb="327">
      <t>コウリツテキ</t>
    </rPh>
    <rPh sb="329" eb="332">
      <t>ケイカクテキ</t>
    </rPh>
    <rPh sb="333" eb="335">
      <t>タイサク</t>
    </rPh>
    <rPh sb="336" eb="338">
      <t>ケントウ</t>
    </rPh>
    <rPh sb="339" eb="341">
      <t>ジッシ</t>
    </rPh>
    <rPh sb="346" eb="349">
      <t>フカケツ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</si>
</sst>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formatCode="#,##0.00;&quot;△&quot;#,##0.00;&quot;-&quot;">
                  <c:v>0.69</c:v>
                </c:pt>
                <c:pt idx="3" formatCode="#,##0.00;&quot;△&quot;#,##0.00;&quot;-&quot;">
                  <c:v>3.03</c:v>
                </c:pt>
                <c:pt idx="4" formatCode="#,##0.00;&quot;△&quot;#,##0.00;&quot;-&quot;">
                  <c:v>0.28999999999999998</c:v>
                </c:pt>
              </c:numCache>
            </c:numRef>
          </c:val>
        </c:ser>
        <c:dLbls>
          <c:showLegendKey val="0"/>
          <c:showVal val="0"/>
          <c:showCatName val="0"/>
          <c:showSerName val="0"/>
          <c:showPercent val="0"/>
          <c:showBubbleSize val="0"/>
        </c:dLbls>
        <c:gapWidth val="150"/>
        <c:axId val="178167808"/>
        <c:axId val="178169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0.01</c:v>
                </c:pt>
                <c:pt idx="2">
                  <c:v>0.1</c:v>
                </c:pt>
                <c:pt idx="3">
                  <c:v>7.0000000000000007E-2</c:v>
                </c:pt>
                <c:pt idx="4">
                  <c:v>0.04</c:v>
                </c:pt>
              </c:numCache>
            </c:numRef>
          </c:val>
          <c:smooth val="0"/>
        </c:ser>
        <c:dLbls>
          <c:showLegendKey val="0"/>
          <c:showVal val="0"/>
          <c:showCatName val="0"/>
          <c:showSerName val="0"/>
          <c:showPercent val="0"/>
          <c:showBubbleSize val="0"/>
        </c:dLbls>
        <c:marker val="1"/>
        <c:smooth val="0"/>
        <c:axId val="178167808"/>
        <c:axId val="178169728"/>
      </c:lineChart>
      <c:dateAx>
        <c:axId val="178167808"/>
        <c:scaling>
          <c:orientation val="minMax"/>
        </c:scaling>
        <c:delete val="1"/>
        <c:axPos val="b"/>
        <c:numFmt formatCode="ge" sourceLinked="1"/>
        <c:majorTickMark val="none"/>
        <c:minorTickMark val="none"/>
        <c:tickLblPos val="none"/>
        <c:crossAx val="178169728"/>
        <c:crosses val="autoZero"/>
        <c:auto val="1"/>
        <c:lblOffset val="100"/>
        <c:baseTimeUnit val="years"/>
      </c:dateAx>
      <c:valAx>
        <c:axId val="17816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167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8708864"/>
        <c:axId val="178710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53.07</c:v>
                </c:pt>
                <c:pt idx="1">
                  <c:v>53.79</c:v>
                </c:pt>
                <c:pt idx="2">
                  <c:v>55.41</c:v>
                </c:pt>
                <c:pt idx="3">
                  <c:v>55.81</c:v>
                </c:pt>
                <c:pt idx="4">
                  <c:v>54.44</c:v>
                </c:pt>
              </c:numCache>
            </c:numRef>
          </c:val>
          <c:smooth val="0"/>
        </c:ser>
        <c:dLbls>
          <c:showLegendKey val="0"/>
          <c:showVal val="0"/>
          <c:showCatName val="0"/>
          <c:showSerName val="0"/>
          <c:showPercent val="0"/>
          <c:showBubbleSize val="0"/>
        </c:dLbls>
        <c:marker val="1"/>
        <c:smooth val="0"/>
        <c:axId val="178708864"/>
        <c:axId val="178710784"/>
      </c:lineChart>
      <c:dateAx>
        <c:axId val="178708864"/>
        <c:scaling>
          <c:orientation val="minMax"/>
        </c:scaling>
        <c:delete val="1"/>
        <c:axPos val="b"/>
        <c:numFmt formatCode="ge" sourceLinked="1"/>
        <c:majorTickMark val="none"/>
        <c:minorTickMark val="none"/>
        <c:tickLblPos val="none"/>
        <c:crossAx val="178710784"/>
        <c:crosses val="autoZero"/>
        <c:auto val="1"/>
        <c:lblOffset val="100"/>
        <c:baseTimeUnit val="years"/>
      </c:dateAx>
      <c:valAx>
        <c:axId val="178710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708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81.11</c:v>
                </c:pt>
                <c:pt idx="1">
                  <c:v>82.03</c:v>
                </c:pt>
                <c:pt idx="2">
                  <c:v>82.91</c:v>
                </c:pt>
                <c:pt idx="3">
                  <c:v>83.65</c:v>
                </c:pt>
                <c:pt idx="4">
                  <c:v>83.16</c:v>
                </c:pt>
              </c:numCache>
            </c:numRef>
          </c:val>
        </c:ser>
        <c:dLbls>
          <c:showLegendKey val="0"/>
          <c:showVal val="0"/>
          <c:showCatName val="0"/>
          <c:showSerName val="0"/>
          <c:showPercent val="0"/>
          <c:showBubbleSize val="0"/>
        </c:dLbls>
        <c:gapWidth val="150"/>
        <c:axId val="178737152"/>
        <c:axId val="178739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83.69</c:v>
                </c:pt>
                <c:pt idx="1">
                  <c:v>83.76</c:v>
                </c:pt>
                <c:pt idx="2">
                  <c:v>84.12</c:v>
                </c:pt>
                <c:pt idx="3">
                  <c:v>84.41</c:v>
                </c:pt>
                <c:pt idx="4">
                  <c:v>84.2</c:v>
                </c:pt>
              </c:numCache>
            </c:numRef>
          </c:val>
          <c:smooth val="0"/>
        </c:ser>
        <c:dLbls>
          <c:showLegendKey val="0"/>
          <c:showVal val="0"/>
          <c:showCatName val="0"/>
          <c:showSerName val="0"/>
          <c:showPercent val="0"/>
          <c:showBubbleSize val="0"/>
        </c:dLbls>
        <c:marker val="1"/>
        <c:smooth val="0"/>
        <c:axId val="178737152"/>
        <c:axId val="178739072"/>
      </c:lineChart>
      <c:dateAx>
        <c:axId val="178737152"/>
        <c:scaling>
          <c:orientation val="minMax"/>
        </c:scaling>
        <c:delete val="1"/>
        <c:axPos val="b"/>
        <c:numFmt formatCode="ge" sourceLinked="1"/>
        <c:majorTickMark val="none"/>
        <c:minorTickMark val="none"/>
        <c:tickLblPos val="none"/>
        <c:crossAx val="178739072"/>
        <c:crosses val="autoZero"/>
        <c:auto val="1"/>
        <c:lblOffset val="100"/>
        <c:baseTimeUnit val="years"/>
      </c:dateAx>
      <c:valAx>
        <c:axId val="178739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737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57.26</c:v>
                </c:pt>
                <c:pt idx="1">
                  <c:v>58.17</c:v>
                </c:pt>
                <c:pt idx="2">
                  <c:v>58.18</c:v>
                </c:pt>
                <c:pt idx="3">
                  <c:v>55.43</c:v>
                </c:pt>
                <c:pt idx="4">
                  <c:v>55.69</c:v>
                </c:pt>
              </c:numCache>
            </c:numRef>
          </c:val>
        </c:ser>
        <c:dLbls>
          <c:showLegendKey val="0"/>
          <c:showVal val="0"/>
          <c:showCatName val="0"/>
          <c:showSerName val="0"/>
          <c:showPercent val="0"/>
          <c:showBubbleSize val="0"/>
        </c:dLbls>
        <c:gapWidth val="150"/>
        <c:axId val="178457984"/>
        <c:axId val="178460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8457984"/>
        <c:axId val="178460160"/>
      </c:lineChart>
      <c:dateAx>
        <c:axId val="178457984"/>
        <c:scaling>
          <c:orientation val="minMax"/>
        </c:scaling>
        <c:delete val="1"/>
        <c:axPos val="b"/>
        <c:numFmt formatCode="ge" sourceLinked="1"/>
        <c:majorTickMark val="none"/>
        <c:minorTickMark val="none"/>
        <c:tickLblPos val="none"/>
        <c:crossAx val="178460160"/>
        <c:crosses val="autoZero"/>
        <c:auto val="1"/>
        <c:lblOffset val="100"/>
        <c:baseTimeUnit val="years"/>
      </c:dateAx>
      <c:valAx>
        <c:axId val="178460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457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8500352"/>
        <c:axId val="178502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8500352"/>
        <c:axId val="178502272"/>
      </c:lineChart>
      <c:dateAx>
        <c:axId val="178500352"/>
        <c:scaling>
          <c:orientation val="minMax"/>
        </c:scaling>
        <c:delete val="1"/>
        <c:axPos val="b"/>
        <c:numFmt formatCode="ge" sourceLinked="1"/>
        <c:majorTickMark val="none"/>
        <c:minorTickMark val="none"/>
        <c:tickLblPos val="none"/>
        <c:crossAx val="178502272"/>
        <c:crosses val="autoZero"/>
        <c:auto val="1"/>
        <c:lblOffset val="100"/>
        <c:baseTimeUnit val="years"/>
      </c:dateAx>
      <c:valAx>
        <c:axId val="178502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500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8344320"/>
        <c:axId val="178346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8344320"/>
        <c:axId val="178346240"/>
      </c:lineChart>
      <c:dateAx>
        <c:axId val="178344320"/>
        <c:scaling>
          <c:orientation val="minMax"/>
        </c:scaling>
        <c:delete val="1"/>
        <c:axPos val="b"/>
        <c:numFmt formatCode="ge" sourceLinked="1"/>
        <c:majorTickMark val="none"/>
        <c:minorTickMark val="none"/>
        <c:tickLblPos val="none"/>
        <c:crossAx val="178346240"/>
        <c:crosses val="autoZero"/>
        <c:auto val="1"/>
        <c:lblOffset val="100"/>
        <c:baseTimeUnit val="years"/>
      </c:dateAx>
      <c:valAx>
        <c:axId val="178346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344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8380800"/>
        <c:axId val="178382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8380800"/>
        <c:axId val="178382720"/>
      </c:lineChart>
      <c:dateAx>
        <c:axId val="178380800"/>
        <c:scaling>
          <c:orientation val="minMax"/>
        </c:scaling>
        <c:delete val="1"/>
        <c:axPos val="b"/>
        <c:numFmt formatCode="ge" sourceLinked="1"/>
        <c:majorTickMark val="none"/>
        <c:minorTickMark val="none"/>
        <c:tickLblPos val="none"/>
        <c:crossAx val="178382720"/>
        <c:crosses val="autoZero"/>
        <c:auto val="1"/>
        <c:lblOffset val="100"/>
        <c:baseTimeUnit val="years"/>
      </c:dateAx>
      <c:valAx>
        <c:axId val="178382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380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8546560"/>
        <c:axId val="178556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8546560"/>
        <c:axId val="178556928"/>
      </c:lineChart>
      <c:dateAx>
        <c:axId val="178546560"/>
        <c:scaling>
          <c:orientation val="minMax"/>
        </c:scaling>
        <c:delete val="1"/>
        <c:axPos val="b"/>
        <c:numFmt formatCode="ge" sourceLinked="1"/>
        <c:majorTickMark val="none"/>
        <c:minorTickMark val="none"/>
        <c:tickLblPos val="none"/>
        <c:crossAx val="178556928"/>
        <c:crosses val="autoZero"/>
        <c:auto val="1"/>
        <c:lblOffset val="100"/>
        <c:baseTimeUnit val="years"/>
      </c:dateAx>
      <c:valAx>
        <c:axId val="178556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546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2679.06</c:v>
                </c:pt>
                <c:pt idx="1">
                  <c:v>2434.9</c:v>
                </c:pt>
                <c:pt idx="2">
                  <c:v>2463.8000000000002</c:v>
                </c:pt>
                <c:pt idx="3">
                  <c:v>1853.85</c:v>
                </c:pt>
                <c:pt idx="4">
                  <c:v>2286.0700000000002</c:v>
                </c:pt>
              </c:numCache>
            </c:numRef>
          </c:val>
        </c:ser>
        <c:dLbls>
          <c:showLegendKey val="0"/>
          <c:showVal val="0"/>
          <c:showCatName val="0"/>
          <c:showSerName val="0"/>
          <c:showPercent val="0"/>
          <c:showBubbleSize val="0"/>
        </c:dLbls>
        <c:gapWidth val="150"/>
        <c:axId val="178861568"/>
        <c:axId val="178863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1320.98</c:v>
                </c:pt>
                <c:pt idx="1">
                  <c:v>1334.01</c:v>
                </c:pt>
                <c:pt idx="2">
                  <c:v>1273.52</c:v>
                </c:pt>
                <c:pt idx="3">
                  <c:v>1209.95</c:v>
                </c:pt>
                <c:pt idx="4">
                  <c:v>1136.5</c:v>
                </c:pt>
              </c:numCache>
            </c:numRef>
          </c:val>
          <c:smooth val="0"/>
        </c:ser>
        <c:dLbls>
          <c:showLegendKey val="0"/>
          <c:showVal val="0"/>
          <c:showCatName val="0"/>
          <c:showSerName val="0"/>
          <c:showPercent val="0"/>
          <c:showBubbleSize val="0"/>
        </c:dLbls>
        <c:marker val="1"/>
        <c:smooth val="0"/>
        <c:axId val="178861568"/>
        <c:axId val="178863488"/>
      </c:lineChart>
      <c:dateAx>
        <c:axId val="178861568"/>
        <c:scaling>
          <c:orientation val="minMax"/>
        </c:scaling>
        <c:delete val="1"/>
        <c:axPos val="b"/>
        <c:numFmt formatCode="ge" sourceLinked="1"/>
        <c:majorTickMark val="none"/>
        <c:minorTickMark val="none"/>
        <c:tickLblPos val="none"/>
        <c:crossAx val="178863488"/>
        <c:crosses val="autoZero"/>
        <c:auto val="1"/>
        <c:lblOffset val="100"/>
        <c:baseTimeUnit val="years"/>
      </c:dateAx>
      <c:valAx>
        <c:axId val="178863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861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55.26</c:v>
                </c:pt>
                <c:pt idx="1">
                  <c:v>55.78</c:v>
                </c:pt>
                <c:pt idx="2">
                  <c:v>53.68</c:v>
                </c:pt>
                <c:pt idx="3">
                  <c:v>67.510000000000005</c:v>
                </c:pt>
                <c:pt idx="4">
                  <c:v>60.22</c:v>
                </c:pt>
              </c:numCache>
            </c:numRef>
          </c:val>
        </c:ser>
        <c:dLbls>
          <c:showLegendKey val="0"/>
          <c:showVal val="0"/>
          <c:showCatName val="0"/>
          <c:showSerName val="0"/>
          <c:showPercent val="0"/>
          <c:showBubbleSize val="0"/>
        </c:dLbls>
        <c:gapWidth val="150"/>
        <c:axId val="178893952"/>
        <c:axId val="178895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68.63</c:v>
                </c:pt>
                <c:pt idx="1">
                  <c:v>67.14</c:v>
                </c:pt>
                <c:pt idx="2">
                  <c:v>67.849999999999994</c:v>
                </c:pt>
                <c:pt idx="3">
                  <c:v>69.48</c:v>
                </c:pt>
                <c:pt idx="4">
                  <c:v>71.650000000000006</c:v>
                </c:pt>
              </c:numCache>
            </c:numRef>
          </c:val>
          <c:smooth val="0"/>
        </c:ser>
        <c:dLbls>
          <c:showLegendKey val="0"/>
          <c:showVal val="0"/>
          <c:showCatName val="0"/>
          <c:showSerName val="0"/>
          <c:showPercent val="0"/>
          <c:showBubbleSize val="0"/>
        </c:dLbls>
        <c:marker val="1"/>
        <c:smooth val="0"/>
        <c:axId val="178893952"/>
        <c:axId val="178895872"/>
      </c:lineChart>
      <c:dateAx>
        <c:axId val="178893952"/>
        <c:scaling>
          <c:orientation val="minMax"/>
        </c:scaling>
        <c:delete val="1"/>
        <c:axPos val="b"/>
        <c:numFmt formatCode="ge" sourceLinked="1"/>
        <c:majorTickMark val="none"/>
        <c:minorTickMark val="none"/>
        <c:tickLblPos val="none"/>
        <c:crossAx val="178895872"/>
        <c:crosses val="autoZero"/>
        <c:auto val="1"/>
        <c:lblOffset val="100"/>
        <c:baseTimeUnit val="years"/>
      </c:dateAx>
      <c:valAx>
        <c:axId val="178895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89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306.89</c:v>
                </c:pt>
                <c:pt idx="1">
                  <c:v>303.04000000000002</c:v>
                </c:pt>
                <c:pt idx="2">
                  <c:v>315.44</c:v>
                </c:pt>
                <c:pt idx="3">
                  <c:v>252.72</c:v>
                </c:pt>
                <c:pt idx="4">
                  <c:v>285.83999999999997</c:v>
                </c:pt>
              </c:numCache>
            </c:numRef>
          </c:val>
        </c:ser>
        <c:dLbls>
          <c:showLegendKey val="0"/>
          <c:showVal val="0"/>
          <c:showCatName val="0"/>
          <c:showSerName val="0"/>
          <c:showPercent val="0"/>
          <c:showBubbleSize val="0"/>
        </c:dLbls>
        <c:gapWidth val="150"/>
        <c:axId val="178672384"/>
        <c:axId val="178674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222.94</c:v>
                </c:pt>
                <c:pt idx="1">
                  <c:v>224.83</c:v>
                </c:pt>
                <c:pt idx="2">
                  <c:v>224.94</c:v>
                </c:pt>
                <c:pt idx="3">
                  <c:v>220.67</c:v>
                </c:pt>
                <c:pt idx="4">
                  <c:v>217.82</c:v>
                </c:pt>
              </c:numCache>
            </c:numRef>
          </c:val>
          <c:smooth val="0"/>
        </c:ser>
        <c:dLbls>
          <c:showLegendKey val="0"/>
          <c:showVal val="0"/>
          <c:showCatName val="0"/>
          <c:showSerName val="0"/>
          <c:showPercent val="0"/>
          <c:showBubbleSize val="0"/>
        </c:dLbls>
        <c:marker val="1"/>
        <c:smooth val="0"/>
        <c:axId val="178672384"/>
        <c:axId val="178674304"/>
      </c:lineChart>
      <c:dateAx>
        <c:axId val="178672384"/>
        <c:scaling>
          <c:orientation val="minMax"/>
        </c:scaling>
        <c:delete val="1"/>
        <c:axPos val="b"/>
        <c:numFmt formatCode="ge" sourceLinked="1"/>
        <c:majorTickMark val="none"/>
        <c:minorTickMark val="none"/>
        <c:tickLblPos val="none"/>
        <c:crossAx val="178674304"/>
        <c:crosses val="autoZero"/>
        <c:auto val="1"/>
        <c:lblOffset val="100"/>
        <c:baseTimeUnit val="years"/>
      </c:dateAx>
      <c:valAx>
        <c:axId val="1786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672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16" zoomScale="55" zoomScaleNormal="55" workbookViewId="0">
      <selection activeCell="BK52" sqref="BK5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中山町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Cc2</v>
      </c>
      <c r="X8" s="70"/>
      <c r="Y8" s="70"/>
      <c r="Z8" s="70"/>
      <c r="AA8" s="70"/>
      <c r="AB8" s="70"/>
      <c r="AC8" s="70"/>
      <c r="AD8" s="3"/>
      <c r="AE8" s="3"/>
      <c r="AF8" s="3"/>
      <c r="AG8" s="3"/>
      <c r="AH8" s="3"/>
      <c r="AI8" s="3"/>
      <c r="AJ8" s="3"/>
      <c r="AK8" s="3"/>
      <c r="AL8" s="64">
        <f>データ!R6</f>
        <v>11858</v>
      </c>
      <c r="AM8" s="64"/>
      <c r="AN8" s="64"/>
      <c r="AO8" s="64"/>
      <c r="AP8" s="64"/>
      <c r="AQ8" s="64"/>
      <c r="AR8" s="64"/>
      <c r="AS8" s="64"/>
      <c r="AT8" s="63">
        <f>データ!S6</f>
        <v>31.15</v>
      </c>
      <c r="AU8" s="63"/>
      <c r="AV8" s="63"/>
      <c r="AW8" s="63"/>
      <c r="AX8" s="63"/>
      <c r="AY8" s="63"/>
      <c r="AZ8" s="63"/>
      <c r="BA8" s="63"/>
      <c r="BB8" s="63">
        <f>データ!T6</f>
        <v>380.67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76.48</v>
      </c>
      <c r="Q10" s="63"/>
      <c r="R10" s="63"/>
      <c r="S10" s="63"/>
      <c r="T10" s="63"/>
      <c r="U10" s="63"/>
      <c r="V10" s="63"/>
      <c r="W10" s="63">
        <f>データ!P6</f>
        <v>80.39</v>
      </c>
      <c r="X10" s="63"/>
      <c r="Y10" s="63"/>
      <c r="Z10" s="63"/>
      <c r="AA10" s="63"/>
      <c r="AB10" s="63"/>
      <c r="AC10" s="63"/>
      <c r="AD10" s="64">
        <f>データ!Q6</f>
        <v>3290</v>
      </c>
      <c r="AE10" s="64"/>
      <c r="AF10" s="64"/>
      <c r="AG10" s="64"/>
      <c r="AH10" s="64"/>
      <c r="AI10" s="64"/>
      <c r="AJ10" s="64"/>
      <c r="AK10" s="2"/>
      <c r="AL10" s="64">
        <f>データ!U6</f>
        <v>9054</v>
      </c>
      <c r="AM10" s="64"/>
      <c r="AN10" s="64"/>
      <c r="AO10" s="64"/>
      <c r="AP10" s="64"/>
      <c r="AQ10" s="64"/>
      <c r="AR10" s="64"/>
      <c r="AS10" s="64"/>
      <c r="AT10" s="63">
        <f>データ!V6</f>
        <v>2.85</v>
      </c>
      <c r="AU10" s="63"/>
      <c r="AV10" s="63"/>
      <c r="AW10" s="63"/>
      <c r="AX10" s="63"/>
      <c r="AY10" s="63"/>
      <c r="AZ10" s="63"/>
      <c r="BA10" s="63"/>
      <c r="BB10" s="63">
        <f>データ!W6</f>
        <v>3176.84</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107</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35</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53</v>
      </c>
      <c r="B4" s="28"/>
      <c r="C4" s="28"/>
      <c r="D4" s="28"/>
      <c r="E4" s="28"/>
      <c r="F4" s="28"/>
      <c r="G4" s="28"/>
      <c r="H4" s="77"/>
      <c r="I4" s="78"/>
      <c r="J4" s="78"/>
      <c r="K4" s="78"/>
      <c r="L4" s="78"/>
      <c r="M4" s="78"/>
      <c r="N4" s="78"/>
      <c r="O4" s="78"/>
      <c r="P4" s="78"/>
      <c r="Q4" s="78"/>
      <c r="R4" s="78"/>
      <c r="S4" s="78"/>
      <c r="T4" s="78"/>
      <c r="U4" s="78"/>
      <c r="V4" s="78"/>
      <c r="W4" s="79"/>
      <c r="X4" s="73" t="s">
        <v>54</v>
      </c>
      <c r="Y4" s="73"/>
      <c r="Z4" s="73"/>
      <c r="AA4" s="73"/>
      <c r="AB4" s="73"/>
      <c r="AC4" s="73"/>
      <c r="AD4" s="73"/>
      <c r="AE4" s="73"/>
      <c r="AF4" s="73"/>
      <c r="AG4" s="73"/>
      <c r="AH4" s="73"/>
      <c r="AI4" s="73" t="s">
        <v>55</v>
      </c>
      <c r="AJ4" s="73"/>
      <c r="AK4" s="73"/>
      <c r="AL4" s="73"/>
      <c r="AM4" s="73"/>
      <c r="AN4" s="73"/>
      <c r="AO4" s="73"/>
      <c r="AP4" s="73"/>
      <c r="AQ4" s="73"/>
      <c r="AR4" s="73"/>
      <c r="AS4" s="73"/>
      <c r="AT4" s="73" t="s">
        <v>56</v>
      </c>
      <c r="AU4" s="73"/>
      <c r="AV4" s="73"/>
      <c r="AW4" s="73"/>
      <c r="AX4" s="73"/>
      <c r="AY4" s="73"/>
      <c r="AZ4" s="73"/>
      <c r="BA4" s="73"/>
      <c r="BB4" s="73"/>
      <c r="BC4" s="73"/>
      <c r="BD4" s="73"/>
      <c r="BE4" s="73" t="s">
        <v>57</v>
      </c>
      <c r="BF4" s="73"/>
      <c r="BG4" s="73"/>
      <c r="BH4" s="73"/>
      <c r="BI4" s="73"/>
      <c r="BJ4" s="73"/>
      <c r="BK4" s="73"/>
      <c r="BL4" s="73"/>
      <c r="BM4" s="73"/>
      <c r="BN4" s="73"/>
      <c r="BO4" s="73"/>
      <c r="BP4" s="73" t="s">
        <v>58</v>
      </c>
      <c r="BQ4" s="73"/>
      <c r="BR4" s="73"/>
      <c r="BS4" s="73"/>
      <c r="BT4" s="73"/>
      <c r="BU4" s="73"/>
      <c r="BV4" s="73"/>
      <c r="BW4" s="73"/>
      <c r="BX4" s="73"/>
      <c r="BY4" s="73"/>
      <c r="BZ4" s="73"/>
      <c r="CA4" s="73" t="s">
        <v>59</v>
      </c>
      <c r="CB4" s="73"/>
      <c r="CC4" s="73"/>
      <c r="CD4" s="73"/>
      <c r="CE4" s="73"/>
      <c r="CF4" s="73"/>
      <c r="CG4" s="73"/>
      <c r="CH4" s="73"/>
      <c r="CI4" s="73"/>
      <c r="CJ4" s="73"/>
      <c r="CK4" s="73"/>
      <c r="CL4" s="73" t="s">
        <v>60</v>
      </c>
      <c r="CM4" s="73"/>
      <c r="CN4" s="73"/>
      <c r="CO4" s="73"/>
      <c r="CP4" s="73"/>
      <c r="CQ4" s="73"/>
      <c r="CR4" s="73"/>
      <c r="CS4" s="73"/>
      <c r="CT4" s="73"/>
      <c r="CU4" s="73"/>
      <c r="CV4" s="73"/>
      <c r="CW4" s="73" t="s">
        <v>61</v>
      </c>
      <c r="CX4" s="73"/>
      <c r="CY4" s="73"/>
      <c r="CZ4" s="73"/>
      <c r="DA4" s="73"/>
      <c r="DB4" s="73"/>
      <c r="DC4" s="73"/>
      <c r="DD4" s="73"/>
      <c r="DE4" s="73"/>
      <c r="DF4" s="73"/>
      <c r="DG4" s="73"/>
      <c r="DH4" s="73" t="s">
        <v>62</v>
      </c>
      <c r="DI4" s="73"/>
      <c r="DJ4" s="73"/>
      <c r="DK4" s="73"/>
      <c r="DL4" s="73"/>
      <c r="DM4" s="73"/>
      <c r="DN4" s="73"/>
      <c r="DO4" s="73"/>
      <c r="DP4" s="73"/>
      <c r="DQ4" s="73"/>
      <c r="DR4" s="73"/>
      <c r="DS4" s="73" t="s">
        <v>63</v>
      </c>
      <c r="DT4" s="73"/>
      <c r="DU4" s="73"/>
      <c r="DV4" s="73"/>
      <c r="DW4" s="73"/>
      <c r="DX4" s="73"/>
      <c r="DY4" s="73"/>
      <c r="DZ4" s="73"/>
      <c r="EA4" s="73"/>
      <c r="EB4" s="73"/>
      <c r="EC4" s="73"/>
      <c r="ED4" s="73" t="s">
        <v>64</v>
      </c>
      <c r="EE4" s="73"/>
      <c r="EF4" s="73"/>
      <c r="EG4" s="73"/>
      <c r="EH4" s="73"/>
      <c r="EI4" s="73"/>
      <c r="EJ4" s="73"/>
      <c r="EK4" s="73"/>
      <c r="EL4" s="73"/>
      <c r="EM4" s="73"/>
      <c r="EN4" s="73"/>
    </row>
    <row r="5" spans="1:144">
      <c r="A5" s="26" t="s">
        <v>65</v>
      </c>
      <c r="B5" s="29"/>
      <c r="C5" s="29"/>
      <c r="D5" s="29"/>
      <c r="E5" s="29"/>
      <c r="F5" s="29"/>
      <c r="G5" s="29"/>
      <c r="H5" s="30" t="s">
        <v>66</v>
      </c>
      <c r="I5" s="30" t="s">
        <v>67</v>
      </c>
      <c r="J5" s="30" t="s">
        <v>68</v>
      </c>
      <c r="K5" s="30" t="s">
        <v>69</v>
      </c>
      <c r="L5" s="30" t="s">
        <v>70</v>
      </c>
      <c r="M5" s="30" t="s">
        <v>71</v>
      </c>
      <c r="N5" s="30" t="s">
        <v>72</v>
      </c>
      <c r="O5" s="30" t="s">
        <v>73</v>
      </c>
      <c r="P5" s="30" t="s">
        <v>74</v>
      </c>
      <c r="Q5" s="30" t="s">
        <v>75</v>
      </c>
      <c r="R5" s="30" t="s">
        <v>76</v>
      </c>
      <c r="S5" s="30" t="s">
        <v>77</v>
      </c>
      <c r="T5" s="30" t="s">
        <v>78</v>
      </c>
      <c r="U5" s="30" t="s">
        <v>79</v>
      </c>
      <c r="V5" s="30" t="s">
        <v>80</v>
      </c>
      <c r="W5" s="30" t="s">
        <v>81</v>
      </c>
      <c r="X5" s="30" t="s">
        <v>82</v>
      </c>
      <c r="Y5" s="30" t="s">
        <v>83</v>
      </c>
      <c r="Z5" s="30" t="s">
        <v>84</v>
      </c>
      <c r="AA5" s="30" t="s">
        <v>85</v>
      </c>
      <c r="AB5" s="30" t="s">
        <v>86</v>
      </c>
      <c r="AC5" s="30" t="s">
        <v>87</v>
      </c>
      <c r="AD5" s="30" t="s">
        <v>88</v>
      </c>
      <c r="AE5" s="30" t="s">
        <v>89</v>
      </c>
      <c r="AF5" s="30" t="s">
        <v>90</v>
      </c>
      <c r="AG5" s="30" t="s">
        <v>91</v>
      </c>
      <c r="AH5" s="30" t="s">
        <v>92</v>
      </c>
      <c r="AI5" s="30" t="s">
        <v>82</v>
      </c>
      <c r="AJ5" s="30" t="s">
        <v>83</v>
      </c>
      <c r="AK5" s="30" t="s">
        <v>84</v>
      </c>
      <c r="AL5" s="30" t="s">
        <v>85</v>
      </c>
      <c r="AM5" s="30" t="s">
        <v>86</v>
      </c>
      <c r="AN5" s="30" t="s">
        <v>87</v>
      </c>
      <c r="AO5" s="30" t="s">
        <v>88</v>
      </c>
      <c r="AP5" s="30" t="s">
        <v>89</v>
      </c>
      <c r="AQ5" s="30" t="s">
        <v>90</v>
      </c>
      <c r="AR5" s="30" t="s">
        <v>91</v>
      </c>
      <c r="AS5" s="30" t="s">
        <v>93</v>
      </c>
      <c r="AT5" s="30" t="s">
        <v>82</v>
      </c>
      <c r="AU5" s="30" t="s">
        <v>83</v>
      </c>
      <c r="AV5" s="30" t="s">
        <v>84</v>
      </c>
      <c r="AW5" s="30" t="s">
        <v>85</v>
      </c>
      <c r="AX5" s="30" t="s">
        <v>86</v>
      </c>
      <c r="AY5" s="30" t="s">
        <v>87</v>
      </c>
      <c r="AZ5" s="30" t="s">
        <v>88</v>
      </c>
      <c r="BA5" s="30" t="s">
        <v>89</v>
      </c>
      <c r="BB5" s="30" t="s">
        <v>90</v>
      </c>
      <c r="BC5" s="30" t="s">
        <v>91</v>
      </c>
      <c r="BD5" s="30" t="s">
        <v>93</v>
      </c>
      <c r="BE5" s="30" t="s">
        <v>82</v>
      </c>
      <c r="BF5" s="30" t="s">
        <v>83</v>
      </c>
      <c r="BG5" s="30" t="s">
        <v>84</v>
      </c>
      <c r="BH5" s="30" t="s">
        <v>85</v>
      </c>
      <c r="BI5" s="30" t="s">
        <v>86</v>
      </c>
      <c r="BJ5" s="30" t="s">
        <v>87</v>
      </c>
      <c r="BK5" s="30" t="s">
        <v>88</v>
      </c>
      <c r="BL5" s="30" t="s">
        <v>89</v>
      </c>
      <c r="BM5" s="30" t="s">
        <v>90</v>
      </c>
      <c r="BN5" s="30" t="s">
        <v>91</v>
      </c>
      <c r="BO5" s="30" t="s">
        <v>93</v>
      </c>
      <c r="BP5" s="30" t="s">
        <v>82</v>
      </c>
      <c r="BQ5" s="30" t="s">
        <v>83</v>
      </c>
      <c r="BR5" s="30" t="s">
        <v>84</v>
      </c>
      <c r="BS5" s="30" t="s">
        <v>85</v>
      </c>
      <c r="BT5" s="30" t="s">
        <v>86</v>
      </c>
      <c r="BU5" s="30" t="s">
        <v>87</v>
      </c>
      <c r="BV5" s="30" t="s">
        <v>88</v>
      </c>
      <c r="BW5" s="30" t="s">
        <v>89</v>
      </c>
      <c r="BX5" s="30" t="s">
        <v>90</v>
      </c>
      <c r="BY5" s="30" t="s">
        <v>91</v>
      </c>
      <c r="BZ5" s="30" t="s">
        <v>93</v>
      </c>
      <c r="CA5" s="30" t="s">
        <v>82</v>
      </c>
      <c r="CB5" s="30" t="s">
        <v>83</v>
      </c>
      <c r="CC5" s="30" t="s">
        <v>84</v>
      </c>
      <c r="CD5" s="30" t="s">
        <v>85</v>
      </c>
      <c r="CE5" s="30" t="s">
        <v>86</v>
      </c>
      <c r="CF5" s="30" t="s">
        <v>87</v>
      </c>
      <c r="CG5" s="30" t="s">
        <v>88</v>
      </c>
      <c r="CH5" s="30" t="s">
        <v>89</v>
      </c>
      <c r="CI5" s="30" t="s">
        <v>90</v>
      </c>
      <c r="CJ5" s="30" t="s">
        <v>91</v>
      </c>
      <c r="CK5" s="30" t="s">
        <v>93</v>
      </c>
      <c r="CL5" s="30" t="s">
        <v>82</v>
      </c>
      <c r="CM5" s="30" t="s">
        <v>83</v>
      </c>
      <c r="CN5" s="30" t="s">
        <v>84</v>
      </c>
      <c r="CO5" s="30" t="s">
        <v>85</v>
      </c>
      <c r="CP5" s="30" t="s">
        <v>86</v>
      </c>
      <c r="CQ5" s="30" t="s">
        <v>87</v>
      </c>
      <c r="CR5" s="30" t="s">
        <v>88</v>
      </c>
      <c r="CS5" s="30" t="s">
        <v>89</v>
      </c>
      <c r="CT5" s="30" t="s">
        <v>90</v>
      </c>
      <c r="CU5" s="30" t="s">
        <v>91</v>
      </c>
      <c r="CV5" s="30" t="s">
        <v>93</v>
      </c>
      <c r="CW5" s="30" t="s">
        <v>82</v>
      </c>
      <c r="CX5" s="30" t="s">
        <v>83</v>
      </c>
      <c r="CY5" s="30" t="s">
        <v>84</v>
      </c>
      <c r="CZ5" s="30" t="s">
        <v>85</v>
      </c>
      <c r="DA5" s="30" t="s">
        <v>86</v>
      </c>
      <c r="DB5" s="30" t="s">
        <v>87</v>
      </c>
      <c r="DC5" s="30" t="s">
        <v>88</v>
      </c>
      <c r="DD5" s="30" t="s">
        <v>89</v>
      </c>
      <c r="DE5" s="30" t="s">
        <v>90</v>
      </c>
      <c r="DF5" s="30" t="s">
        <v>91</v>
      </c>
      <c r="DG5" s="30" t="s">
        <v>93</v>
      </c>
      <c r="DH5" s="30" t="s">
        <v>82</v>
      </c>
      <c r="DI5" s="30" t="s">
        <v>83</v>
      </c>
      <c r="DJ5" s="30" t="s">
        <v>84</v>
      </c>
      <c r="DK5" s="30" t="s">
        <v>85</v>
      </c>
      <c r="DL5" s="30" t="s">
        <v>86</v>
      </c>
      <c r="DM5" s="30" t="s">
        <v>87</v>
      </c>
      <c r="DN5" s="30" t="s">
        <v>88</v>
      </c>
      <c r="DO5" s="30" t="s">
        <v>89</v>
      </c>
      <c r="DP5" s="30" t="s">
        <v>90</v>
      </c>
      <c r="DQ5" s="30" t="s">
        <v>91</v>
      </c>
      <c r="DR5" s="30" t="s">
        <v>93</v>
      </c>
      <c r="DS5" s="30" t="s">
        <v>82</v>
      </c>
      <c r="DT5" s="30" t="s">
        <v>83</v>
      </c>
      <c r="DU5" s="30" t="s">
        <v>84</v>
      </c>
      <c r="DV5" s="30" t="s">
        <v>85</v>
      </c>
      <c r="DW5" s="30" t="s">
        <v>86</v>
      </c>
      <c r="DX5" s="30" t="s">
        <v>87</v>
      </c>
      <c r="DY5" s="30" t="s">
        <v>88</v>
      </c>
      <c r="DZ5" s="30" t="s">
        <v>89</v>
      </c>
      <c r="EA5" s="30" t="s">
        <v>90</v>
      </c>
      <c r="EB5" s="30" t="s">
        <v>91</v>
      </c>
      <c r="EC5" s="30" t="s">
        <v>93</v>
      </c>
      <c r="ED5" s="30" t="s">
        <v>82</v>
      </c>
      <c r="EE5" s="30" t="s">
        <v>83</v>
      </c>
      <c r="EF5" s="30" t="s">
        <v>84</v>
      </c>
      <c r="EG5" s="30" t="s">
        <v>85</v>
      </c>
      <c r="EH5" s="30" t="s">
        <v>86</v>
      </c>
      <c r="EI5" s="30" t="s">
        <v>87</v>
      </c>
      <c r="EJ5" s="30" t="s">
        <v>88</v>
      </c>
      <c r="EK5" s="30" t="s">
        <v>89</v>
      </c>
      <c r="EL5" s="30" t="s">
        <v>90</v>
      </c>
      <c r="EM5" s="30" t="s">
        <v>91</v>
      </c>
      <c r="EN5" s="30" t="s">
        <v>93</v>
      </c>
    </row>
    <row r="6" spans="1:144" s="34" customFormat="1">
      <c r="A6" s="26" t="s">
        <v>94</v>
      </c>
      <c r="B6" s="31">
        <f>B7</f>
        <v>2014</v>
      </c>
      <c r="C6" s="31">
        <f t="shared" ref="C6:W6" si="3">C7</f>
        <v>63029</v>
      </c>
      <c r="D6" s="31">
        <f t="shared" si="3"/>
        <v>47</v>
      </c>
      <c r="E6" s="31">
        <f t="shared" si="3"/>
        <v>17</v>
      </c>
      <c r="F6" s="31">
        <f t="shared" si="3"/>
        <v>1</v>
      </c>
      <c r="G6" s="31">
        <f t="shared" si="3"/>
        <v>0</v>
      </c>
      <c r="H6" s="31" t="str">
        <f t="shared" si="3"/>
        <v>山形県　中山町</v>
      </c>
      <c r="I6" s="31" t="str">
        <f t="shared" si="3"/>
        <v>法非適用</v>
      </c>
      <c r="J6" s="31" t="str">
        <f t="shared" si="3"/>
        <v>下水道事業</v>
      </c>
      <c r="K6" s="31" t="str">
        <f t="shared" si="3"/>
        <v>公共下水道</v>
      </c>
      <c r="L6" s="31" t="str">
        <f t="shared" si="3"/>
        <v>Cc2</v>
      </c>
      <c r="M6" s="32" t="str">
        <f t="shared" si="3"/>
        <v>-</v>
      </c>
      <c r="N6" s="32" t="str">
        <f t="shared" si="3"/>
        <v>該当数値なし</v>
      </c>
      <c r="O6" s="32">
        <f t="shared" si="3"/>
        <v>76.48</v>
      </c>
      <c r="P6" s="32">
        <f t="shared" si="3"/>
        <v>80.39</v>
      </c>
      <c r="Q6" s="32">
        <f t="shared" si="3"/>
        <v>3290</v>
      </c>
      <c r="R6" s="32">
        <f t="shared" si="3"/>
        <v>11858</v>
      </c>
      <c r="S6" s="32">
        <f t="shared" si="3"/>
        <v>31.15</v>
      </c>
      <c r="T6" s="32">
        <f t="shared" si="3"/>
        <v>380.67</v>
      </c>
      <c r="U6" s="32">
        <f t="shared" si="3"/>
        <v>9054</v>
      </c>
      <c r="V6" s="32">
        <f t="shared" si="3"/>
        <v>2.85</v>
      </c>
      <c r="W6" s="32">
        <f t="shared" si="3"/>
        <v>3176.84</v>
      </c>
      <c r="X6" s="33">
        <f>IF(X7="",NA(),X7)</f>
        <v>57.26</v>
      </c>
      <c r="Y6" s="33">
        <f t="shared" ref="Y6:AG6" si="4">IF(Y7="",NA(),Y7)</f>
        <v>58.17</v>
      </c>
      <c r="Z6" s="33">
        <f t="shared" si="4"/>
        <v>58.18</v>
      </c>
      <c r="AA6" s="33">
        <f t="shared" si="4"/>
        <v>55.43</v>
      </c>
      <c r="AB6" s="33">
        <f t="shared" si="4"/>
        <v>55.69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2679.06</v>
      </c>
      <c r="BF6" s="33">
        <f t="shared" ref="BF6:BN6" si="7">IF(BF7="",NA(),BF7)</f>
        <v>2434.9</v>
      </c>
      <c r="BG6" s="33">
        <f t="shared" si="7"/>
        <v>2463.8000000000002</v>
      </c>
      <c r="BH6" s="33">
        <f t="shared" si="7"/>
        <v>1853.85</v>
      </c>
      <c r="BI6" s="33">
        <f t="shared" si="7"/>
        <v>2286.0700000000002</v>
      </c>
      <c r="BJ6" s="33">
        <f t="shared" si="7"/>
        <v>1320.98</v>
      </c>
      <c r="BK6" s="33">
        <f t="shared" si="7"/>
        <v>1334.01</v>
      </c>
      <c r="BL6" s="33">
        <f t="shared" si="7"/>
        <v>1273.52</v>
      </c>
      <c r="BM6" s="33">
        <f t="shared" si="7"/>
        <v>1209.95</v>
      </c>
      <c r="BN6" s="33">
        <f t="shared" si="7"/>
        <v>1136.5</v>
      </c>
      <c r="BO6" s="32" t="str">
        <f>IF(BO7="","",IF(BO7="-","【-】","【"&amp;SUBSTITUTE(TEXT(BO7,"#,##0.00"),"-","△")&amp;"】"))</f>
        <v>【776.35】</v>
      </c>
      <c r="BP6" s="33">
        <f>IF(BP7="",NA(),BP7)</f>
        <v>55.26</v>
      </c>
      <c r="BQ6" s="33">
        <f t="shared" ref="BQ6:BY6" si="8">IF(BQ7="",NA(),BQ7)</f>
        <v>55.78</v>
      </c>
      <c r="BR6" s="33">
        <f t="shared" si="8"/>
        <v>53.68</v>
      </c>
      <c r="BS6" s="33">
        <f t="shared" si="8"/>
        <v>67.510000000000005</v>
      </c>
      <c r="BT6" s="33">
        <f t="shared" si="8"/>
        <v>60.22</v>
      </c>
      <c r="BU6" s="33">
        <f t="shared" si="8"/>
        <v>68.63</v>
      </c>
      <c r="BV6" s="33">
        <f t="shared" si="8"/>
        <v>67.14</v>
      </c>
      <c r="BW6" s="33">
        <f t="shared" si="8"/>
        <v>67.849999999999994</v>
      </c>
      <c r="BX6" s="33">
        <f t="shared" si="8"/>
        <v>69.48</v>
      </c>
      <c r="BY6" s="33">
        <f t="shared" si="8"/>
        <v>71.650000000000006</v>
      </c>
      <c r="BZ6" s="32" t="str">
        <f>IF(BZ7="","",IF(BZ7="-","【-】","【"&amp;SUBSTITUTE(TEXT(BZ7,"#,##0.00"),"-","△")&amp;"】"))</f>
        <v>【96.57】</v>
      </c>
      <c r="CA6" s="33">
        <f>IF(CA7="",NA(),CA7)</f>
        <v>306.89</v>
      </c>
      <c r="CB6" s="33">
        <f t="shared" ref="CB6:CJ6" si="9">IF(CB7="",NA(),CB7)</f>
        <v>303.04000000000002</v>
      </c>
      <c r="CC6" s="33">
        <f t="shared" si="9"/>
        <v>315.44</v>
      </c>
      <c r="CD6" s="33">
        <f t="shared" si="9"/>
        <v>252.72</v>
      </c>
      <c r="CE6" s="33">
        <f t="shared" si="9"/>
        <v>285.83999999999997</v>
      </c>
      <c r="CF6" s="33">
        <f t="shared" si="9"/>
        <v>222.94</v>
      </c>
      <c r="CG6" s="33">
        <f t="shared" si="9"/>
        <v>224.83</v>
      </c>
      <c r="CH6" s="33">
        <f t="shared" si="9"/>
        <v>224.94</v>
      </c>
      <c r="CI6" s="33">
        <f t="shared" si="9"/>
        <v>220.67</v>
      </c>
      <c r="CJ6" s="33">
        <f t="shared" si="9"/>
        <v>217.82</v>
      </c>
      <c r="CK6" s="32" t="str">
        <f>IF(CK7="","",IF(CK7="-","【-】","【"&amp;SUBSTITUTE(TEXT(CK7,"#,##0.00"),"-","△")&amp;"】"))</f>
        <v>【142.28】</v>
      </c>
      <c r="CL6" s="33" t="str">
        <f>IF(CL7="",NA(),CL7)</f>
        <v>-</v>
      </c>
      <c r="CM6" s="33" t="str">
        <f t="shared" ref="CM6:CU6" si="10">IF(CM7="",NA(),CM7)</f>
        <v>-</v>
      </c>
      <c r="CN6" s="33" t="str">
        <f t="shared" si="10"/>
        <v>-</v>
      </c>
      <c r="CO6" s="33" t="str">
        <f t="shared" si="10"/>
        <v>-</v>
      </c>
      <c r="CP6" s="33" t="str">
        <f t="shared" si="10"/>
        <v>-</v>
      </c>
      <c r="CQ6" s="33">
        <f t="shared" si="10"/>
        <v>53.07</v>
      </c>
      <c r="CR6" s="33">
        <f t="shared" si="10"/>
        <v>53.79</v>
      </c>
      <c r="CS6" s="33">
        <f t="shared" si="10"/>
        <v>55.41</v>
      </c>
      <c r="CT6" s="33">
        <f t="shared" si="10"/>
        <v>55.81</v>
      </c>
      <c r="CU6" s="33">
        <f t="shared" si="10"/>
        <v>54.44</v>
      </c>
      <c r="CV6" s="32" t="str">
        <f>IF(CV7="","",IF(CV7="-","【-】","【"&amp;SUBSTITUTE(TEXT(CV7,"#,##0.00"),"-","△")&amp;"】"))</f>
        <v>【60.35】</v>
      </c>
      <c r="CW6" s="33">
        <f>IF(CW7="",NA(),CW7)</f>
        <v>81.11</v>
      </c>
      <c r="CX6" s="33">
        <f t="shared" ref="CX6:DF6" si="11">IF(CX7="",NA(),CX7)</f>
        <v>82.03</v>
      </c>
      <c r="CY6" s="33">
        <f t="shared" si="11"/>
        <v>82.91</v>
      </c>
      <c r="CZ6" s="33">
        <f t="shared" si="11"/>
        <v>83.65</v>
      </c>
      <c r="DA6" s="33">
        <f t="shared" si="11"/>
        <v>83.16</v>
      </c>
      <c r="DB6" s="33">
        <f t="shared" si="11"/>
        <v>83.69</v>
      </c>
      <c r="DC6" s="33">
        <f t="shared" si="11"/>
        <v>83.76</v>
      </c>
      <c r="DD6" s="33">
        <f t="shared" si="11"/>
        <v>84.12</v>
      </c>
      <c r="DE6" s="33">
        <f t="shared" si="11"/>
        <v>84.41</v>
      </c>
      <c r="DF6" s="33">
        <f t="shared" si="11"/>
        <v>84.2</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3">
        <f t="shared" si="14"/>
        <v>0.69</v>
      </c>
      <c r="EG6" s="33">
        <f t="shared" si="14"/>
        <v>3.03</v>
      </c>
      <c r="EH6" s="33">
        <f t="shared" si="14"/>
        <v>0.28999999999999998</v>
      </c>
      <c r="EI6" s="33">
        <f t="shared" si="14"/>
        <v>0.02</v>
      </c>
      <c r="EJ6" s="33">
        <f t="shared" si="14"/>
        <v>0.01</v>
      </c>
      <c r="EK6" s="33">
        <f t="shared" si="14"/>
        <v>0.1</v>
      </c>
      <c r="EL6" s="33">
        <f t="shared" si="14"/>
        <v>7.0000000000000007E-2</v>
      </c>
      <c r="EM6" s="33">
        <f t="shared" si="14"/>
        <v>0.04</v>
      </c>
      <c r="EN6" s="32" t="str">
        <f>IF(EN7="","",IF(EN7="-","【-】","【"&amp;SUBSTITUTE(TEXT(EN7,"#,##0.00"),"-","△")&amp;"】"))</f>
        <v>【0.17】</v>
      </c>
    </row>
    <row r="7" spans="1:144" s="34" customFormat="1">
      <c r="A7" s="26"/>
      <c r="B7" s="35">
        <v>2014</v>
      </c>
      <c r="C7" s="35">
        <v>63029</v>
      </c>
      <c r="D7" s="35">
        <v>47</v>
      </c>
      <c r="E7" s="35">
        <v>17</v>
      </c>
      <c r="F7" s="35">
        <v>1</v>
      </c>
      <c r="G7" s="35">
        <v>0</v>
      </c>
      <c r="H7" s="35" t="s">
        <v>95</v>
      </c>
      <c r="I7" s="35" t="s">
        <v>96</v>
      </c>
      <c r="J7" s="35" t="s">
        <v>97</v>
      </c>
      <c r="K7" s="35" t="s">
        <v>98</v>
      </c>
      <c r="L7" s="35" t="s">
        <v>99</v>
      </c>
      <c r="M7" s="36" t="s">
        <v>100</v>
      </c>
      <c r="N7" s="36" t="s">
        <v>101</v>
      </c>
      <c r="O7" s="36">
        <v>76.48</v>
      </c>
      <c r="P7" s="36">
        <v>80.39</v>
      </c>
      <c r="Q7" s="36">
        <v>3290</v>
      </c>
      <c r="R7" s="36">
        <v>11858</v>
      </c>
      <c r="S7" s="36">
        <v>31.15</v>
      </c>
      <c r="T7" s="36">
        <v>380.67</v>
      </c>
      <c r="U7" s="36">
        <v>9054</v>
      </c>
      <c r="V7" s="36">
        <v>2.85</v>
      </c>
      <c r="W7" s="36">
        <v>3176.84</v>
      </c>
      <c r="X7" s="36">
        <v>57.26</v>
      </c>
      <c r="Y7" s="36">
        <v>58.17</v>
      </c>
      <c r="Z7" s="36">
        <v>58.18</v>
      </c>
      <c r="AA7" s="36">
        <v>55.43</v>
      </c>
      <c r="AB7" s="36">
        <v>55.69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2679.06</v>
      </c>
      <c r="BF7" s="36">
        <v>2434.9</v>
      </c>
      <c r="BG7" s="36">
        <v>2463.8000000000002</v>
      </c>
      <c r="BH7" s="36">
        <v>1853.85</v>
      </c>
      <c r="BI7" s="36">
        <v>2286.0700000000002</v>
      </c>
      <c r="BJ7" s="36">
        <v>1320.98</v>
      </c>
      <c r="BK7" s="36">
        <v>1334.01</v>
      </c>
      <c r="BL7" s="36">
        <v>1273.52</v>
      </c>
      <c r="BM7" s="36">
        <v>1209.95</v>
      </c>
      <c r="BN7" s="36">
        <v>1136.5</v>
      </c>
      <c r="BO7" s="36">
        <v>776.35</v>
      </c>
      <c r="BP7" s="36">
        <v>55.26</v>
      </c>
      <c r="BQ7" s="36">
        <v>55.78</v>
      </c>
      <c r="BR7" s="36">
        <v>53.68</v>
      </c>
      <c r="BS7" s="36">
        <v>67.510000000000005</v>
      </c>
      <c r="BT7" s="36">
        <v>60.22</v>
      </c>
      <c r="BU7" s="36">
        <v>68.63</v>
      </c>
      <c r="BV7" s="36">
        <v>67.14</v>
      </c>
      <c r="BW7" s="36">
        <v>67.849999999999994</v>
      </c>
      <c r="BX7" s="36">
        <v>69.48</v>
      </c>
      <c r="BY7" s="36">
        <v>71.650000000000006</v>
      </c>
      <c r="BZ7" s="36">
        <v>96.57</v>
      </c>
      <c r="CA7" s="36">
        <v>306.89</v>
      </c>
      <c r="CB7" s="36">
        <v>303.04000000000002</v>
      </c>
      <c r="CC7" s="36">
        <v>315.44</v>
      </c>
      <c r="CD7" s="36">
        <v>252.72</v>
      </c>
      <c r="CE7" s="36">
        <v>285.83999999999997</v>
      </c>
      <c r="CF7" s="36">
        <v>222.94</v>
      </c>
      <c r="CG7" s="36">
        <v>224.83</v>
      </c>
      <c r="CH7" s="36">
        <v>224.94</v>
      </c>
      <c r="CI7" s="36">
        <v>220.67</v>
      </c>
      <c r="CJ7" s="36">
        <v>217.82</v>
      </c>
      <c r="CK7" s="36">
        <v>142.28</v>
      </c>
      <c r="CL7" s="36" t="s">
        <v>100</v>
      </c>
      <c r="CM7" s="36" t="s">
        <v>100</v>
      </c>
      <c r="CN7" s="36" t="s">
        <v>100</v>
      </c>
      <c r="CO7" s="36" t="s">
        <v>100</v>
      </c>
      <c r="CP7" s="36" t="s">
        <v>100</v>
      </c>
      <c r="CQ7" s="36">
        <v>53.07</v>
      </c>
      <c r="CR7" s="36">
        <v>53.79</v>
      </c>
      <c r="CS7" s="36">
        <v>55.41</v>
      </c>
      <c r="CT7" s="36">
        <v>55.81</v>
      </c>
      <c r="CU7" s="36">
        <v>54.44</v>
      </c>
      <c r="CV7" s="36">
        <v>60.35</v>
      </c>
      <c r="CW7" s="36">
        <v>81.11</v>
      </c>
      <c r="CX7" s="36">
        <v>82.03</v>
      </c>
      <c r="CY7" s="36">
        <v>82.91</v>
      </c>
      <c r="CZ7" s="36">
        <v>83.65</v>
      </c>
      <c r="DA7" s="36">
        <v>83.16</v>
      </c>
      <c r="DB7" s="36">
        <v>83.69</v>
      </c>
      <c r="DC7" s="36">
        <v>83.76</v>
      </c>
      <c r="DD7" s="36">
        <v>84.12</v>
      </c>
      <c r="DE7" s="36">
        <v>84.41</v>
      </c>
      <c r="DF7" s="36">
        <v>84.2</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0.69</v>
      </c>
      <c r="EG7" s="36">
        <v>3.03</v>
      </c>
      <c r="EH7" s="36">
        <v>0.28999999999999998</v>
      </c>
      <c r="EI7" s="36">
        <v>0.02</v>
      </c>
      <c r="EJ7" s="36">
        <v>0.01</v>
      </c>
      <c r="EK7" s="36">
        <v>0.1</v>
      </c>
      <c r="EL7" s="36">
        <v>7.0000000000000007E-2</v>
      </c>
      <c r="EM7" s="36">
        <v>0.04</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2016-02-03T08:47:41Z</dcterms:created>
  <dcterms:modified xsi:type="dcterms:W3CDTF">2016-02-11T01:47:26Z</dcterms:modified>
  <cp:category/>
</cp:coreProperties>
</file>