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nri2\Desktop\"/>
    </mc:Choice>
  </mc:AlternateContent>
  <workbookProtection workbookPassword="B501" lockStructure="1"/>
  <bookViews>
    <workbookView xWindow="0" yWindow="0" windowWidth="23955" windowHeight="9135"/>
  </bookViews>
  <sheets>
    <sheet name="法非適用_下水道事業" sheetId="4" r:id="rId1"/>
    <sheet name="データ" sheetId="5" state="hidden" r:id="rId2"/>
  </sheets>
  <calcPr calcId="152511" calcMode="manual"/>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<sst xmlns="http://schemas.openxmlformats.org/spreadsheetml/2006/main" count="221" uniqueCount="111">
  <si>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</si>
  <si>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</si>
  <si>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</si>
  <si>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</si>
  <si>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</si>
  <si>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</si>
  <si>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</si>
  <si>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</si>
  <si>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</si>
  <si>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</si>
  <si>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</si>
  <si>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</si>
  <si>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</si>
  <si>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</si>
  <si>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</si>
  <si>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</si>
  <si>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</si>
  <si>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</si>
  <si>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</si>
  <si>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</si>
  <si>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</si>
  <si>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</si>
  <si>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</si>
  <si>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</si>
  <si>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</si>
  <si>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</si>
  <si>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</si>
  <si>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</si>
  <si>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</si>
  <si>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</si>
  <si>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</si>
  <si>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</si>
  <si>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</si>
  <si>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</si>
  <si>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</si>
  <si>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</si>
  <si>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</si>
  <si>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</si>
  <si>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</si>
  <si>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</si>
  <si>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</si>
  <si>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</si>
  <si>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</si>
  <si>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</si>
  <si>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</si>
  <si>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</si>
  <si>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</si>
  <si>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</si>
  <si>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</si>
  <si>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</si>
  <si>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</si>
  <si>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</si>
  <si>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</si>
  <si>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</si>
  <si>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</si>
  <si>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</si>
  <si>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</si>
  <si>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</si>
  <si>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</si>
  <si>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</si>
  <si>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</si>
  <si>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</si>
  <si>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</si>
  <si>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</si>
  <si>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</si>
  <si>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</si>
  <si>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</si>
  <si>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</si>
  <si>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</si>
  <si>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</si>
  <si>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</si>
  <si>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</si>
  <si>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</si>
  <si>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</si>
  <si>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</si>
  <si>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</si>
  <si>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</si>
  <si>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</si>
  <si>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</si>
  <si>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</si>
  <si>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</si>
  <si>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</si>
  <si>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</si>
  <si>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</si>
  <si>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</si>
  <si>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</si>
  <si>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</si>
  <si>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</si>
  <si>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</si>
  <si>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</si>
  <si>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</si>
  <si>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</si>
  <si>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</si>
  <si>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</si>
  <si>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</si>
  <si>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</si>
  <si>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西川町</t>
  </si>
  <si>
    <t>法非適用</t>
  </si>
  <si>
    <t>下水道事業</t>
  </si>
  <si>
    <t>簡易排水</t>
  </si>
  <si>
    <t>J2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</si>
  <si>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</si>
  <si>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</si>
  <si>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</si>
  <si>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</si>
  <si>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</si>
  <si>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</si>
  <si>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</si>
  <si>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の健全性・効率性に関する経営指標は、全体的に平均に近い数値を保っているが、地方債償還金の額が毎年大きく、不採算分を一般会計繰入金に依存するなど財政的に厳しい状況となっている。今後町の財政状況を考慮しながら、維持管理面においても出来る限り経費削減を図っていく必要がある。
</t>
    <rPh sb="1" eb="3">
      <t>ケイエイ</t>
    </rPh>
    <rPh sb="4" eb="7">
      <t>ケンゼンセイ</t>
    </rPh>
    <rPh sb="8" eb="11">
      <t>コウリツセイ</t>
    </rPh>
    <rPh sb="12" eb="13">
      <t>カン</t>
    </rPh>
    <rPh sb="15" eb="17">
      <t>ケイエイ</t>
    </rPh>
    <rPh sb="17" eb="19">
      <t>シヒョウ</t>
    </rPh>
    <rPh sb="21" eb="24">
      <t>ゼンタイテキ</t>
    </rPh>
    <rPh sb="30" eb="32">
      <t>スウチ</t>
    </rPh>
    <rPh sb="33" eb="34">
      <t>タモ</t>
    </rPh>
    <rPh sb="40" eb="43">
      <t>チホウサイ</t>
    </rPh>
    <rPh sb="43" eb="46">
      <t>ショウカンキン</t>
    </rPh>
    <rPh sb="47" eb="48">
      <t>ガク</t>
    </rPh>
    <rPh sb="49" eb="51">
      <t>マイトシ</t>
    </rPh>
    <rPh sb="51" eb="52">
      <t>オオ</t>
    </rPh>
    <rPh sb="55" eb="58">
      <t>フサイサン</t>
    </rPh>
    <rPh sb="58" eb="59">
      <t>ブン</t>
    </rPh>
    <rPh sb="60" eb="62">
      <t>イッパン</t>
    </rPh>
    <rPh sb="62" eb="64">
      <t>カイケイ</t>
    </rPh>
    <rPh sb="64" eb="66">
      <t>クリイレ</t>
    </rPh>
    <rPh sb="66" eb="67">
      <t>キン</t>
    </rPh>
    <rPh sb="68" eb="70">
      <t>イゾン</t>
    </rPh>
    <rPh sb="74" eb="77">
      <t>ザイセイテキ</t>
    </rPh>
    <rPh sb="78" eb="79">
      <t>キビ</t>
    </rPh>
    <rPh sb="90" eb="92">
      <t>コンゴ</t>
    </rPh>
    <rPh sb="92" eb="93">
      <t>マチ</t>
    </rPh>
    <rPh sb="94" eb="96">
      <t>ザイセイ</t>
    </rPh>
    <rPh sb="96" eb="98">
      <t>ジョウキョウ</t>
    </rPh>
    <rPh sb="99" eb="101">
      <t>コウリョ</t>
    </rPh>
    <rPh sb="106" eb="108">
      <t>イジ</t>
    </rPh>
    <rPh sb="108" eb="110">
      <t>カンリ</t>
    </rPh>
    <rPh sb="110" eb="111">
      <t>メン</t>
    </rPh>
    <rPh sb="116" eb="118">
      <t>デキ</t>
    </rPh>
    <rPh sb="119" eb="120">
      <t>カギ</t>
    </rPh>
    <rPh sb="121" eb="123">
      <t>ケイヒ</t>
    </rPh>
    <rPh sb="123" eb="125">
      <t>サクゲン</t>
    </rPh>
    <rPh sb="126" eb="127">
      <t>ハカ</t>
    </rPh>
    <rPh sb="131" eb="133">
      <t>ヒツヨウ</t>
    </rPh>
    <phoneticPr fontId="4"/>
  </si>
  <si>
    <t>　「収益的収支比率」については、１００％の数値を維持しているものの、施設への投資による地方債償還の負担が毎年大きく、不採算分を一般会計繰入金に依存している状況である。
　また、「企業債残高対事業規模比率」については、料金収入等の営業収益は毎年大きな変動がなく推移しており、かつ、近年は新たな起債を行っていないことから地方債残高は減少しているが、一般会計負担額によって毎年の数値が左右されていると考えられる。
　一方、経営の効率性に関する経営指標である「経営回収率」は平均値を上回っているものの、近年は数値が減少傾向にあり、汚水処理に係る費用の削減が必要である。
　施設の効率性に関する経営指標である「施設利用率」についてもほぼ平均的な数値となっており、「水洗化率」については１００％の数値となっている。
　</t>
    <rPh sb="2" eb="5">
      <t>シュウエキテキ</t>
    </rPh>
    <rPh sb="5" eb="7">
      <t>シュウシ</t>
    </rPh>
    <rPh sb="7" eb="9">
      <t>ヒリツ</t>
    </rPh>
    <rPh sb="21" eb="23">
      <t>スウチ</t>
    </rPh>
    <rPh sb="24" eb="26">
      <t>イジ</t>
    </rPh>
    <rPh sb="34" eb="36">
      <t>シセツ</t>
    </rPh>
    <rPh sb="38" eb="40">
      <t>トウシ</t>
    </rPh>
    <rPh sb="49" eb="51">
      <t>フタン</t>
    </rPh>
    <rPh sb="52" eb="54">
      <t>マイトシ</t>
    </rPh>
    <rPh sb="54" eb="55">
      <t>オオ</t>
    </rPh>
    <rPh sb="58" eb="61">
      <t>フサイサン</t>
    </rPh>
    <rPh sb="61" eb="62">
      <t>ブン</t>
    </rPh>
    <rPh sb="63" eb="65">
      <t>イッパン</t>
    </rPh>
    <rPh sb="65" eb="67">
      <t>カイケイ</t>
    </rPh>
    <rPh sb="67" eb="69">
      <t>クリイレ</t>
    </rPh>
    <rPh sb="69" eb="70">
      <t>キン</t>
    </rPh>
    <rPh sb="71" eb="73">
      <t>イゾン</t>
    </rPh>
    <rPh sb="77" eb="79">
      <t>ジョウキョウ</t>
    </rPh>
    <rPh sb="205" eb="207">
      <t>イッポウ</t>
    </rPh>
    <rPh sb="208" eb="210">
      <t>ケイエイ</t>
    </rPh>
    <rPh sb="211" eb="214">
      <t>コウリツセイ</t>
    </rPh>
    <rPh sb="215" eb="216">
      <t>カン</t>
    </rPh>
    <rPh sb="218" eb="220">
      <t>ケイエイ</t>
    </rPh>
    <rPh sb="220" eb="222">
      <t>シヒョウ</t>
    </rPh>
    <rPh sb="233" eb="236">
      <t>ヘイキンチ</t>
    </rPh>
    <rPh sb="237" eb="239">
      <t>ウワマワ</t>
    </rPh>
    <rPh sb="247" eb="249">
      <t>キンネン</t>
    </rPh>
    <rPh sb="250" eb="252">
      <t>スウチ</t>
    </rPh>
    <rPh sb="253" eb="255">
      <t>ゲンショウ</t>
    </rPh>
    <rPh sb="255" eb="257">
      <t>ケイコウ</t>
    </rPh>
    <rPh sb="261" eb="263">
      <t>オスイ</t>
    </rPh>
    <rPh sb="263" eb="265">
      <t>ショリ</t>
    </rPh>
    <rPh sb="266" eb="267">
      <t>カカ</t>
    </rPh>
    <rPh sb="268" eb="270">
      <t>ヒヨウ</t>
    </rPh>
    <rPh sb="271" eb="273">
      <t>サクゲン</t>
    </rPh>
    <rPh sb="274" eb="276">
      <t>ヒツヨウ</t>
    </rPh>
    <phoneticPr fontId="4"/>
  </si>
  <si>
    <t>　計画区域内の管渠整備については、平成９年に供用を開始し、全て完了している。
　管渠の耐用年数である５０年の範囲内であることから、当面は管渠の状況を確認しながら、劣化した箇所については随時工事を行う予定である。</t>
    <rPh sb="17" eb="19">
      <t>ヘイセイ</t>
    </rPh>
    <rPh sb="20" eb="21">
      <t>ネン</t>
    </rPh>
    <rPh sb="22" eb="24">
      <t>キョウヨウ</t>
    </rPh>
    <rPh sb="25" eb="27">
      <t>カイシ</t>
    </rPh>
    <rPh sb="29" eb="30">
      <t>スベ</t>
    </rPh>
    <rPh sb="40" eb="42">
      <t>カンキョ</t>
    </rPh>
    <rPh sb="43" eb="47">
      <t>タイヨウネンスウ</t>
    </rPh>
    <rPh sb="52" eb="53">
      <t>ネン</t>
    </rPh>
    <rPh sb="54" eb="57">
      <t>ハンイナイ</t>
    </rPh>
    <rPh sb="65" eb="67">
      <t>トウメン</t>
    </rPh>
    <rPh sb="68" eb="70">
      <t>カンキョ</t>
    </rPh>
    <rPh sb="71" eb="73">
      <t>ジョウキョウ</t>
    </rPh>
    <rPh sb="74" eb="76">
      <t>カクニン</t>
    </rPh>
    <rPh sb="81" eb="83">
      <t>レッカ</t>
    </rPh>
    <rPh sb="85" eb="87">
      <t>カショ</t>
    </rPh>
    <rPh sb="92" eb="94">
      <t>ズイジ</t>
    </rPh>
    <rPh sb="94" eb="96">
      <t>コウジ</t>
    </rPh>
    <rPh sb="97" eb="98">
      <t>オコナ</t>
    </rPh>
    <rPh sb="99" eb="101">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</si>
</sst>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13291056"/>
        <c:axId val="31328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13291056"/>
        <c:axId val="313287136"/>
      </c:lineChart>
      <c:dateAx>
        <c:axId val="313291056"/>
        <c:scaling>
          <c:orientation val="minMax"/>
        </c:scaling>
        <c:delete val="1"/>
        <c:axPos val="b"/>
        <c:numFmt formatCode="ge" sourceLinked="1"/>
        <c:majorTickMark val="none"/>
        <c:minorTickMark val="none"/>
        <c:tickLblPos val="none"/>
        <c:crossAx val="313287136"/>
        <c:crosses val="autoZero"/>
        <c:auto val="1"/>
        <c:lblOffset val="100"/>
        <c:baseTimeUnit val="years"/>
      </c:dateAx>
      <c:valAx>
        <c:axId val="31328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29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41.67</c:v>
                </c:pt>
                <c:pt idx="1">
                  <c:v>41.67</c:v>
                </c:pt>
                <c:pt idx="2">
                  <c:v>33.33</c:v>
                </c:pt>
                <c:pt idx="3">
                  <c:v>29.17</c:v>
                </c:pt>
                <c:pt idx="4">
                  <c:v>29.17</c:v>
                </c:pt>
              </c:numCache>
            </c:numRef>
          </c:val>
        </c:ser>
        <c:dLbls>
          <c:showLegendKey val="0"/>
          <c:showVal val="0"/>
          <c:showCatName val="0"/>
          <c:showSerName val="0"/>
          <c:showPercent val="0"/>
          <c:showBubbleSize val="0"/>
        </c:dLbls>
        <c:gapWidth val="150"/>
        <c:axId val="315259480"/>
        <c:axId val="31526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35.619999999999997</c:v>
                </c:pt>
                <c:pt idx="1">
                  <c:v>27.39</c:v>
                </c:pt>
                <c:pt idx="2">
                  <c:v>28.09</c:v>
                </c:pt>
                <c:pt idx="3">
                  <c:v>28.6</c:v>
                </c:pt>
                <c:pt idx="4">
                  <c:v>28.81</c:v>
                </c:pt>
              </c:numCache>
            </c:numRef>
          </c:val>
          <c:smooth val="0"/>
        </c:ser>
        <c:dLbls>
          <c:showLegendKey val="0"/>
          <c:showVal val="0"/>
          <c:showCatName val="0"/>
          <c:showSerName val="0"/>
          <c:showPercent val="0"/>
          <c:showBubbleSize val="0"/>
        </c:dLbls>
        <c:marker val="1"/>
        <c:smooth val="0"/>
        <c:axId val="315259480"/>
        <c:axId val="315260656"/>
      </c:lineChart>
      <c:dateAx>
        <c:axId val="315259480"/>
        <c:scaling>
          <c:orientation val="minMax"/>
        </c:scaling>
        <c:delete val="1"/>
        <c:axPos val="b"/>
        <c:numFmt formatCode="ge" sourceLinked="1"/>
        <c:majorTickMark val="none"/>
        <c:minorTickMark val="none"/>
        <c:tickLblPos val="none"/>
        <c:crossAx val="315260656"/>
        <c:crosses val="autoZero"/>
        <c:auto val="1"/>
        <c:lblOffset val="100"/>
        <c:baseTimeUnit val="years"/>
      </c:dateAx>
      <c:valAx>
        <c:axId val="31526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9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15257128"/>
        <c:axId val="315258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89.93</c:v>
                </c:pt>
                <c:pt idx="1">
                  <c:v>94.59</c:v>
                </c:pt>
                <c:pt idx="2">
                  <c:v>95.31</c:v>
                </c:pt>
                <c:pt idx="3">
                  <c:v>95.3</c:v>
                </c:pt>
                <c:pt idx="4">
                  <c:v>95.8</c:v>
                </c:pt>
              </c:numCache>
            </c:numRef>
          </c:val>
          <c:smooth val="0"/>
        </c:ser>
        <c:dLbls>
          <c:showLegendKey val="0"/>
          <c:showVal val="0"/>
          <c:showCatName val="0"/>
          <c:showSerName val="0"/>
          <c:showPercent val="0"/>
          <c:showBubbleSize val="0"/>
        </c:dLbls>
        <c:marker val="1"/>
        <c:smooth val="0"/>
        <c:axId val="315257128"/>
        <c:axId val="315258696"/>
      </c:lineChart>
      <c:dateAx>
        <c:axId val="315257128"/>
        <c:scaling>
          <c:orientation val="minMax"/>
        </c:scaling>
        <c:delete val="1"/>
        <c:axPos val="b"/>
        <c:numFmt formatCode="ge" sourceLinked="1"/>
        <c:majorTickMark val="none"/>
        <c:minorTickMark val="none"/>
        <c:tickLblPos val="none"/>
        <c:crossAx val="315258696"/>
        <c:crosses val="autoZero"/>
        <c:auto val="1"/>
        <c:lblOffset val="100"/>
        <c:baseTimeUnit val="years"/>
      </c:dateAx>
      <c:valAx>
        <c:axId val="315258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7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13289880"/>
        <c:axId val="3132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3289880"/>
        <c:axId val="313290272"/>
      </c:lineChart>
      <c:dateAx>
        <c:axId val="313289880"/>
        <c:scaling>
          <c:orientation val="minMax"/>
        </c:scaling>
        <c:delete val="1"/>
        <c:axPos val="b"/>
        <c:numFmt formatCode="ge" sourceLinked="1"/>
        <c:majorTickMark val="none"/>
        <c:minorTickMark val="none"/>
        <c:tickLblPos val="none"/>
        <c:crossAx val="313290272"/>
        <c:crosses val="autoZero"/>
        <c:auto val="1"/>
        <c:lblOffset val="100"/>
        <c:baseTimeUnit val="years"/>
      </c:dateAx>
      <c:valAx>
        <c:axId val="3132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289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3287920"/>
        <c:axId val="313288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3287920"/>
        <c:axId val="313288312"/>
      </c:lineChart>
      <c:dateAx>
        <c:axId val="313287920"/>
        <c:scaling>
          <c:orientation val="minMax"/>
        </c:scaling>
        <c:delete val="1"/>
        <c:axPos val="b"/>
        <c:numFmt formatCode="ge" sourceLinked="1"/>
        <c:majorTickMark val="none"/>
        <c:minorTickMark val="none"/>
        <c:tickLblPos val="none"/>
        <c:crossAx val="313288312"/>
        <c:crosses val="autoZero"/>
        <c:auto val="1"/>
        <c:lblOffset val="100"/>
        <c:baseTimeUnit val="years"/>
      </c:dateAx>
      <c:valAx>
        <c:axId val="313288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28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3284784"/>
        <c:axId val="31328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3284784"/>
        <c:axId val="313285568"/>
      </c:lineChart>
      <c:dateAx>
        <c:axId val="313284784"/>
        <c:scaling>
          <c:orientation val="minMax"/>
        </c:scaling>
        <c:delete val="1"/>
        <c:axPos val="b"/>
        <c:numFmt formatCode="ge" sourceLinked="1"/>
        <c:majorTickMark val="none"/>
        <c:minorTickMark val="none"/>
        <c:tickLblPos val="none"/>
        <c:crossAx val="313285568"/>
        <c:crosses val="autoZero"/>
        <c:auto val="1"/>
        <c:lblOffset val="100"/>
        <c:baseTimeUnit val="years"/>
      </c:dateAx>
      <c:valAx>
        <c:axId val="31328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28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4845608"/>
        <c:axId val="314844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845608"/>
        <c:axId val="314844040"/>
      </c:lineChart>
      <c:dateAx>
        <c:axId val="314845608"/>
        <c:scaling>
          <c:orientation val="minMax"/>
        </c:scaling>
        <c:delete val="1"/>
        <c:axPos val="b"/>
        <c:numFmt formatCode="ge" sourceLinked="1"/>
        <c:majorTickMark val="none"/>
        <c:minorTickMark val="none"/>
        <c:tickLblPos val="none"/>
        <c:crossAx val="314844040"/>
        <c:crosses val="autoZero"/>
        <c:auto val="1"/>
        <c:lblOffset val="100"/>
        <c:baseTimeUnit val="years"/>
      </c:dateAx>
      <c:valAx>
        <c:axId val="314844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45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4844824"/>
        <c:axId val="31484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844824"/>
        <c:axId val="314848352"/>
      </c:lineChart>
      <c:dateAx>
        <c:axId val="314844824"/>
        <c:scaling>
          <c:orientation val="minMax"/>
        </c:scaling>
        <c:delete val="1"/>
        <c:axPos val="b"/>
        <c:numFmt formatCode="ge" sourceLinked="1"/>
        <c:majorTickMark val="none"/>
        <c:minorTickMark val="none"/>
        <c:tickLblPos val="none"/>
        <c:crossAx val="314848352"/>
        <c:crosses val="autoZero"/>
        <c:auto val="1"/>
        <c:lblOffset val="100"/>
        <c:baseTimeUnit val="years"/>
      </c:dateAx>
      <c:valAx>
        <c:axId val="31484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44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
                  <c:v>0</c:v>
                </c:pt>
                <c:pt idx="1">
                  <c:v>54.15</c:v>
                </c:pt>
                <c:pt idx="2">
                  <c:v>230</c:v>
                </c:pt>
                <c:pt idx="3" formatCode="#,##0.00;&quot;△&quot;#,##0.00">
                  <c:v>0</c:v>
                </c:pt>
                <c:pt idx="4">
                  <c:v>254.17</c:v>
                </c:pt>
              </c:numCache>
            </c:numRef>
          </c:val>
        </c:ser>
        <c:dLbls>
          <c:showLegendKey val="0"/>
          <c:showVal val="0"/>
          <c:showCatName val="0"/>
          <c:showSerName val="0"/>
          <c:showPercent val="0"/>
          <c:showBubbleSize val="0"/>
        </c:dLbls>
        <c:gapWidth val="150"/>
        <c:axId val="314846000"/>
        <c:axId val="314843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717.41</c:v>
                </c:pt>
                <c:pt idx="1">
                  <c:v>314.81</c:v>
                </c:pt>
                <c:pt idx="2">
                  <c:v>195.18</c:v>
                </c:pt>
                <c:pt idx="3">
                  <c:v>183.02</c:v>
                </c:pt>
                <c:pt idx="4">
                  <c:v>163.30000000000001</c:v>
                </c:pt>
              </c:numCache>
            </c:numRef>
          </c:val>
          <c:smooth val="0"/>
        </c:ser>
        <c:dLbls>
          <c:showLegendKey val="0"/>
          <c:showVal val="0"/>
          <c:showCatName val="0"/>
          <c:showSerName val="0"/>
          <c:showPercent val="0"/>
          <c:showBubbleSize val="0"/>
        </c:dLbls>
        <c:marker val="1"/>
        <c:smooth val="0"/>
        <c:axId val="314846000"/>
        <c:axId val="314843256"/>
      </c:lineChart>
      <c:dateAx>
        <c:axId val="314846000"/>
        <c:scaling>
          <c:orientation val="minMax"/>
        </c:scaling>
        <c:delete val="1"/>
        <c:axPos val="b"/>
        <c:numFmt formatCode="ge" sourceLinked="1"/>
        <c:majorTickMark val="none"/>
        <c:minorTickMark val="none"/>
        <c:tickLblPos val="none"/>
        <c:crossAx val="314843256"/>
        <c:crosses val="autoZero"/>
        <c:auto val="1"/>
        <c:lblOffset val="100"/>
        <c:baseTimeUnit val="years"/>
      </c:dateAx>
      <c:valAx>
        <c:axId val="314843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4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100</c:v>
                </c:pt>
                <c:pt idx="1">
                  <c:v>93.61</c:v>
                </c:pt>
                <c:pt idx="2">
                  <c:v>78.34</c:v>
                </c:pt>
                <c:pt idx="3">
                  <c:v>58.45</c:v>
                </c:pt>
                <c:pt idx="4">
                  <c:v>78.89</c:v>
                </c:pt>
              </c:numCache>
            </c:numRef>
          </c:val>
        </c:ser>
        <c:dLbls>
          <c:showLegendKey val="0"/>
          <c:showVal val="0"/>
          <c:showCatName val="0"/>
          <c:showSerName val="0"/>
          <c:showPercent val="0"/>
          <c:showBubbleSize val="0"/>
        </c:dLbls>
        <c:gapWidth val="150"/>
        <c:axId val="314850312"/>
        <c:axId val="31484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45.72</c:v>
                </c:pt>
                <c:pt idx="1">
                  <c:v>38.25</c:v>
                </c:pt>
                <c:pt idx="2">
                  <c:v>43.42</c:v>
                </c:pt>
                <c:pt idx="3">
                  <c:v>41.25</c:v>
                </c:pt>
                <c:pt idx="4">
                  <c:v>39.99</c:v>
                </c:pt>
              </c:numCache>
            </c:numRef>
          </c:val>
          <c:smooth val="0"/>
        </c:ser>
        <c:dLbls>
          <c:showLegendKey val="0"/>
          <c:showVal val="0"/>
          <c:showCatName val="0"/>
          <c:showSerName val="0"/>
          <c:showPercent val="0"/>
          <c:showBubbleSize val="0"/>
        </c:dLbls>
        <c:marker val="1"/>
        <c:smooth val="0"/>
        <c:axId val="314850312"/>
        <c:axId val="314846784"/>
      </c:lineChart>
      <c:dateAx>
        <c:axId val="314850312"/>
        <c:scaling>
          <c:orientation val="minMax"/>
        </c:scaling>
        <c:delete val="1"/>
        <c:axPos val="b"/>
        <c:numFmt formatCode="ge" sourceLinked="1"/>
        <c:majorTickMark val="none"/>
        <c:minorTickMark val="none"/>
        <c:tickLblPos val="none"/>
        <c:crossAx val="314846784"/>
        <c:crosses val="autoZero"/>
        <c:auto val="1"/>
        <c:lblOffset val="100"/>
        <c:baseTimeUnit val="years"/>
      </c:dateAx>
      <c:valAx>
        <c:axId val="31484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50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210.95</c:v>
                </c:pt>
                <c:pt idx="1">
                  <c:v>230.7</c:v>
                </c:pt>
                <c:pt idx="2">
                  <c:v>284.67</c:v>
                </c:pt>
                <c:pt idx="3">
                  <c:v>376.23</c:v>
                </c:pt>
                <c:pt idx="4">
                  <c:v>290.60000000000002</c:v>
                </c:pt>
              </c:numCache>
            </c:numRef>
          </c:val>
        </c:ser>
        <c:dLbls>
          <c:showLegendKey val="0"/>
          <c:showVal val="0"/>
          <c:showCatName val="0"/>
          <c:showSerName val="0"/>
          <c:showPercent val="0"/>
          <c:showBubbleSize val="0"/>
        </c:dLbls>
        <c:gapWidth val="150"/>
        <c:axId val="315256736"/>
        <c:axId val="31525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394.56</c:v>
                </c:pt>
                <c:pt idx="1">
                  <c:v>476.98</c:v>
                </c:pt>
                <c:pt idx="2">
                  <c:v>442.13</c:v>
                </c:pt>
                <c:pt idx="3">
                  <c:v>457.42</c:v>
                </c:pt>
                <c:pt idx="4">
                  <c:v>477.5</c:v>
                </c:pt>
              </c:numCache>
            </c:numRef>
          </c:val>
          <c:smooth val="0"/>
        </c:ser>
        <c:dLbls>
          <c:showLegendKey val="0"/>
          <c:showVal val="0"/>
          <c:showCatName val="0"/>
          <c:showSerName val="0"/>
          <c:showPercent val="0"/>
          <c:showBubbleSize val="0"/>
        </c:dLbls>
        <c:marker val="1"/>
        <c:smooth val="0"/>
        <c:axId val="315256736"/>
        <c:axId val="315258304"/>
      </c:lineChart>
      <c:dateAx>
        <c:axId val="315256736"/>
        <c:scaling>
          <c:orientation val="minMax"/>
        </c:scaling>
        <c:delete val="1"/>
        <c:axPos val="b"/>
        <c:numFmt formatCode="ge" sourceLinked="1"/>
        <c:majorTickMark val="none"/>
        <c:minorTickMark val="none"/>
        <c:tickLblPos val="none"/>
        <c:crossAx val="315258304"/>
        <c:crosses val="autoZero"/>
        <c:auto val="1"/>
        <c:lblOffset val="100"/>
        <c:baseTimeUnit val="years"/>
      </c:dateAx>
      <c:valAx>
        <c:axId val="31525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【299.19】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【93.93】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【29.20】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【471.53】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【39.84】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N37"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西川町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簡易排水</v>
      </c>
      <c r="Q8" s="46"/>
      <c r="R8" s="46"/>
      <c r="S8" s="46"/>
      <c r="T8" s="46"/>
      <c r="U8" s="46"/>
      <c r="V8" s="46"/>
      <c r="W8" s="46" t="str">
        <f>データ!L6</f>
        <v>J2</v>
      </c>
      <c r="X8" s="46"/>
      <c r="Y8" s="46"/>
      <c r="Z8" s="46"/>
      <c r="AA8" s="46"/>
      <c r="AB8" s="46"/>
      <c r="AC8" s="46"/>
      <c r="AD8" s="3"/>
      <c r="AE8" s="3"/>
      <c r="AF8" s="3"/>
      <c r="AG8" s="3"/>
      <c r="AH8" s="3"/>
      <c r="AI8" s="3"/>
      <c r="AJ8" s="3"/>
      <c r="AK8" s="3"/>
      <c r="AL8" s="47">
        <f>データ!R6</f>
        <v>5965</v>
      </c>
      <c r="AM8" s="47"/>
      <c r="AN8" s="47"/>
      <c r="AO8" s="47"/>
      <c r="AP8" s="47"/>
      <c r="AQ8" s="47"/>
      <c r="AR8" s="47"/>
      <c r="AS8" s="47"/>
      <c r="AT8" s="43">
        <f>データ!S6</f>
        <v>393.19</v>
      </c>
      <c r="AU8" s="43"/>
      <c r="AV8" s="43"/>
      <c r="AW8" s="43"/>
      <c r="AX8" s="43"/>
      <c r="AY8" s="43"/>
      <c r="AZ8" s="43"/>
      <c r="BA8" s="43"/>
      <c r="BB8" s="43">
        <f>データ!T6</f>
        <v>15.17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0.54</v>
      </c>
      <c r="Q10" s="43"/>
      <c r="R10" s="43"/>
      <c r="S10" s="43"/>
      <c r="T10" s="43"/>
      <c r="U10" s="43"/>
      <c r="V10" s="43"/>
      <c r="W10" s="43">
        <f>データ!P6</f>
        <v>100</v>
      </c>
      <c r="X10" s="43"/>
      <c r="Y10" s="43"/>
      <c r="Z10" s="43"/>
      <c r="AA10" s="43"/>
      <c r="AB10" s="43"/>
      <c r="AC10" s="43"/>
      <c r="AD10" s="47">
        <f>データ!Q6</f>
        <v>4190</v>
      </c>
      <c r="AE10" s="47"/>
      <c r="AF10" s="47"/>
      <c r="AG10" s="47"/>
      <c r="AH10" s="47"/>
      <c r="AI10" s="47"/>
      <c r="AJ10" s="47"/>
      <c r="AK10" s="2"/>
      <c r="AL10" s="47">
        <f>データ!U6</f>
        <v>32</v>
      </c>
      <c r="AM10" s="47"/>
      <c r="AN10" s="47"/>
      <c r="AO10" s="47"/>
      <c r="AP10" s="47"/>
      <c r="AQ10" s="47"/>
      <c r="AR10" s="47"/>
      <c r="AS10" s="47"/>
      <c r="AT10" s="43">
        <f>データ!V6</f>
        <v>0.03</v>
      </c>
      <c r="AU10" s="43"/>
      <c r="AV10" s="43"/>
      <c r="AW10" s="43"/>
      <c r="AX10" s="43"/>
      <c r="AY10" s="43"/>
      <c r="AZ10" s="43"/>
      <c r="BA10" s="43"/>
      <c r="BB10" s="43">
        <f>データ!W6</f>
        <v>1066.67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63223</v>
      </c>
      <c r="D6" s="31">
        <f t="shared" si="3"/>
        <v>47</v>
      </c>
      <c r="E6" s="31">
        <f t="shared" si="3"/>
        <v>17</v>
      </c>
      <c r="F6" s="31">
        <f t="shared" si="3"/>
        <v>8</v>
      </c>
      <c r="G6" s="31">
        <f t="shared" si="3"/>
        <v>0</v>
      </c>
      <c r="H6" s="31" t="str">
        <f t="shared" si="3"/>
        <v>山形県　西川町</v>
      </c>
      <c r="I6" s="31" t="str">
        <f t="shared" si="3"/>
        <v>法非適用</v>
      </c>
      <c r="J6" s="31" t="str">
        <f t="shared" si="3"/>
        <v>下水道事業</v>
      </c>
      <c r="K6" s="31" t="str">
        <f t="shared" si="3"/>
        <v>簡易排水</v>
      </c>
      <c r="L6" s="31" t="str">
        <f t="shared" si="3"/>
        <v>J2</v>
      </c>
      <c r="M6" s="32" t="str">
        <f t="shared" si="3"/>
        <v>-</v>
      </c>
      <c r="N6" s="32" t="str">
        <f t="shared" si="3"/>
        <v>該当数値なし</v>
      </c>
      <c r="O6" s="32">
        <f t="shared" si="3"/>
        <v>0.54</v>
      </c>
      <c r="P6" s="32">
        <f t="shared" si="3"/>
        <v>100</v>
      </c>
      <c r="Q6" s="32">
        <f t="shared" si="3"/>
        <v>4190</v>
      </c>
      <c r="R6" s="32">
        <f t="shared" si="3"/>
        <v>5965</v>
      </c>
      <c r="S6" s="32">
        <f t="shared" si="3"/>
        <v>393.19</v>
      </c>
      <c r="T6" s="32">
        <f t="shared" si="3"/>
        <v>15.17</v>
      </c>
      <c r="U6" s="32">
        <f t="shared" si="3"/>
        <v>32</v>
      </c>
      <c r="V6" s="32">
        <f t="shared" si="3"/>
        <v>0.03</v>
      </c>
      <c r="W6" s="32">
        <f t="shared" si="3"/>
        <v>1066.67</v>
      </c>
      <c r="X6" s="33">
        <f>IF(X7="",NA(),X7)</f>
        <v>100</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3">
        <f t="shared" ref="BF6:BN6" si="7">IF(BF7="",NA(),BF7)</f>
        <v>54.15</v>
      </c>
      <c r="BG6" s="33">
        <f t="shared" si="7"/>
        <v>230</v>
      </c>
      <c r="BH6" s="32">
        <f t="shared" si="7"/>
        <v>0</v>
      </c>
      <c r="BI6" s="33">
        <f t="shared" si="7"/>
        <v>254.17</v>
      </c>
      <c r="BJ6" s="33">
        <f t="shared" si="7"/>
        <v>717.41</v>
      </c>
      <c r="BK6" s="33">
        <f t="shared" si="7"/>
        <v>314.81</v>
      </c>
      <c r="BL6" s="33">
        <f t="shared" si="7"/>
        <v>195.18</v>
      </c>
      <c r="BM6" s="33">
        <f t="shared" si="7"/>
        <v>183.02</v>
      </c>
      <c r="BN6" s="33">
        <f t="shared" si="7"/>
        <v>163.30000000000001</v>
      </c>
      <c r="BO6" s="32" t="str">
        <f>IF(BO7="","",IF(BO7="-","【-】","【"&amp;SUBSTITUTE(TEXT(BO7,"#,##0.00"),"-","△")&amp;"】"))</f>
        <v>【299.19】</v>
      </c>
      <c r="BP6" s="33">
        <f>IF(BP7="",NA(),BP7)</f>
        <v>100</v>
      </c>
      <c r="BQ6" s="33">
        <f t="shared" ref="BQ6:BY6" si="8">IF(BQ7="",NA(),BQ7)</f>
        <v>93.61</v>
      </c>
      <c r="BR6" s="33">
        <f t="shared" si="8"/>
        <v>78.34</v>
      </c>
      <c r="BS6" s="33">
        <f t="shared" si="8"/>
        <v>58.45</v>
      </c>
      <c r="BT6" s="33">
        <f t="shared" si="8"/>
        <v>78.89</v>
      </c>
      <c r="BU6" s="33">
        <f t="shared" si="8"/>
        <v>45.72</v>
      </c>
      <c r="BV6" s="33">
        <f t="shared" si="8"/>
        <v>38.25</v>
      </c>
      <c r="BW6" s="33">
        <f t="shared" si="8"/>
        <v>43.42</v>
      </c>
      <c r="BX6" s="33">
        <f t="shared" si="8"/>
        <v>41.25</v>
      </c>
      <c r="BY6" s="33">
        <f t="shared" si="8"/>
        <v>39.99</v>
      </c>
      <c r="BZ6" s="32" t="str">
        <f>IF(BZ7="","",IF(BZ7="-","【-】","【"&amp;SUBSTITUTE(TEXT(BZ7,"#,##0.00"),"-","△")&amp;"】"))</f>
        <v>【39.84】</v>
      </c>
      <c r="CA6" s="33">
        <f>IF(CA7="",NA(),CA7)</f>
        <v>210.95</v>
      </c>
      <c r="CB6" s="33">
        <f t="shared" ref="CB6:CJ6" si="9">IF(CB7="",NA(),CB7)</f>
        <v>230.7</v>
      </c>
      <c r="CC6" s="33">
        <f t="shared" si="9"/>
        <v>284.67</v>
      </c>
      <c r="CD6" s="33">
        <f t="shared" si="9"/>
        <v>376.23</v>
      </c>
      <c r="CE6" s="33">
        <f t="shared" si="9"/>
        <v>290.60000000000002</v>
      </c>
      <c r="CF6" s="33">
        <f t="shared" si="9"/>
        <v>394.56</v>
      </c>
      <c r="CG6" s="33">
        <f t="shared" si="9"/>
        <v>476.98</v>
      </c>
      <c r="CH6" s="33">
        <f t="shared" si="9"/>
        <v>442.13</v>
      </c>
      <c r="CI6" s="33">
        <f t="shared" si="9"/>
        <v>457.42</v>
      </c>
      <c r="CJ6" s="33">
        <f t="shared" si="9"/>
        <v>477.5</v>
      </c>
      <c r="CK6" s="32" t="str">
        <f>IF(CK7="","",IF(CK7="-","【-】","【"&amp;SUBSTITUTE(TEXT(CK7,"#,##0.00"),"-","△")&amp;"】"))</f>
        <v>【471.53】</v>
      </c>
      <c r="CL6" s="33">
        <f>IF(CL7="",NA(),CL7)</f>
        <v>41.67</v>
      </c>
      <c r="CM6" s="33">
        <f t="shared" ref="CM6:CU6" si="10">IF(CM7="",NA(),CM7)</f>
        <v>41.67</v>
      </c>
      <c r="CN6" s="33">
        <f t="shared" si="10"/>
        <v>33.33</v>
      </c>
      <c r="CO6" s="33">
        <f t="shared" si="10"/>
        <v>29.17</v>
      </c>
      <c r="CP6" s="33">
        <f t="shared" si="10"/>
        <v>29.17</v>
      </c>
      <c r="CQ6" s="33">
        <f t="shared" si="10"/>
        <v>35.619999999999997</v>
      </c>
      <c r="CR6" s="33">
        <f t="shared" si="10"/>
        <v>27.39</v>
      </c>
      <c r="CS6" s="33">
        <f t="shared" si="10"/>
        <v>28.09</v>
      </c>
      <c r="CT6" s="33">
        <f t="shared" si="10"/>
        <v>28.6</v>
      </c>
      <c r="CU6" s="33">
        <f t="shared" si="10"/>
        <v>28.81</v>
      </c>
      <c r="CV6" s="32" t="str">
        <f>IF(CV7="","",IF(CV7="-","【-】","【"&amp;SUBSTITUTE(TEXT(CV7,"#,##0.00"),"-","△")&amp;"】"))</f>
        <v>【29.20】</v>
      </c>
      <c r="CW6" s="33">
        <f>IF(CW7="",NA(),CW7)</f>
        <v>100</v>
      </c>
      <c r="CX6" s="33">
        <f t="shared" ref="CX6:DF6" si="11">IF(CX7="",NA(),CX7)</f>
        <v>100</v>
      </c>
      <c r="CY6" s="33">
        <f t="shared" si="11"/>
        <v>100</v>
      </c>
      <c r="CZ6" s="33">
        <f t="shared" si="11"/>
        <v>100</v>
      </c>
      <c r="DA6" s="33">
        <f t="shared" si="11"/>
        <v>100</v>
      </c>
      <c r="DB6" s="33">
        <f t="shared" si="11"/>
        <v>89.93</v>
      </c>
      <c r="DC6" s="33">
        <f t="shared" si="11"/>
        <v>94.59</v>
      </c>
      <c r="DD6" s="33">
        <f t="shared" si="11"/>
        <v>95.31</v>
      </c>
      <c r="DE6" s="33">
        <f t="shared" si="11"/>
        <v>95.3</v>
      </c>
      <c r="DF6" s="33">
        <f t="shared" si="11"/>
        <v>95.8</v>
      </c>
      <c r="DG6" s="32" t="str">
        <f>IF(DG7="","",IF(DG7="-","【-】","【"&amp;SUBSTITUTE(TEXT(DG7,"#,##0.00"),"-","△")&amp;"】"))</f>
        <v>【93.93】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63223</v>
      </c>
      <c r="D7" s="35">
        <v>47</v>
      </c>
      <c r="E7" s="35">
        <v>17</v>
      </c>
      <c r="F7" s="35">
        <v>8</v>
      </c>
      <c r="G7" s="35">
        <v>0</v>
      </c>
      <c r="H7" s="35" t="s">
        <v>96</v>
      </c>
      <c r="I7" s="35" t="s">
        <v>97</v>
      </c>
      <c r="J7" s="35" t="s">
        <v>98</v>
      </c>
      <c r="K7" s="35" t="s">
        <v>99</v>
      </c>
      <c r="L7" s="35" t="s">
        <v>100</v>
      </c>
      <c r="M7" s="36" t="s">
        <v>101</v>
      </c>
      <c r="N7" s="36" t="s">
        <v>102</v>
      </c>
      <c r="O7" s="36">
        <v>0.54</v>
      </c>
      <c r="P7" s="36">
        <v>100</v>
      </c>
      <c r="Q7" s="36">
        <v>4190</v>
      </c>
      <c r="R7" s="36">
        <v>5965</v>
      </c>
      <c r="S7" s="36">
        <v>393.19</v>
      </c>
      <c r="T7" s="36">
        <v>15.17</v>
      </c>
      <c r="U7" s="36">
        <v>32</v>
      </c>
      <c r="V7" s="36">
        <v>0.03</v>
      </c>
      <c r="W7" s="36">
        <v>1066.67</v>
      </c>
      <c r="X7" s="36">
        <v>100</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54.15</v>
      </c>
      <c r="BG7" s="36">
        <v>230</v>
      </c>
      <c r="BH7" s="36">
        <v>0</v>
      </c>
      <c r="BI7" s="36">
        <v>254.17</v>
      </c>
      <c r="BJ7" s="36">
        <v>717.41</v>
      </c>
      <c r="BK7" s="36">
        <v>314.81</v>
      </c>
      <c r="BL7" s="36">
        <v>195.18</v>
      </c>
      <c r="BM7" s="36">
        <v>183.02</v>
      </c>
      <c r="BN7" s="36">
        <v>163.30000000000001</v>
      </c>
      <c r="BO7" s="36">
        <v>299.19</v>
      </c>
      <c r="BP7" s="36">
        <v>100</v>
      </c>
      <c r="BQ7" s="36">
        <v>93.61</v>
      </c>
      <c r="BR7" s="36">
        <v>78.34</v>
      </c>
      <c r="BS7" s="36">
        <v>58.45</v>
      </c>
      <c r="BT7" s="36">
        <v>78.89</v>
      </c>
      <c r="BU7" s="36">
        <v>45.72</v>
      </c>
      <c r="BV7" s="36">
        <v>38.25</v>
      </c>
      <c r="BW7" s="36">
        <v>43.42</v>
      </c>
      <c r="BX7" s="36">
        <v>41.25</v>
      </c>
      <c r="BY7" s="36">
        <v>39.99</v>
      </c>
      <c r="BZ7" s="36">
        <v>39.840000000000003</v>
      </c>
      <c r="CA7" s="36">
        <v>210.95</v>
      </c>
      <c r="CB7" s="36">
        <v>230.7</v>
      </c>
      <c r="CC7" s="36">
        <v>284.67</v>
      </c>
      <c r="CD7" s="36">
        <v>376.23</v>
      </c>
      <c r="CE7" s="36">
        <v>290.60000000000002</v>
      </c>
      <c r="CF7" s="36">
        <v>394.56</v>
      </c>
      <c r="CG7" s="36">
        <v>476.98</v>
      </c>
      <c r="CH7" s="36">
        <v>442.13</v>
      </c>
      <c r="CI7" s="36">
        <v>457.42</v>
      </c>
      <c r="CJ7" s="36">
        <v>477.5</v>
      </c>
      <c r="CK7" s="36">
        <v>471.53</v>
      </c>
      <c r="CL7" s="36">
        <v>41.67</v>
      </c>
      <c r="CM7" s="36">
        <v>41.67</v>
      </c>
      <c r="CN7" s="36">
        <v>33.33</v>
      </c>
      <c r="CO7" s="36">
        <v>29.17</v>
      </c>
      <c r="CP7" s="36">
        <v>29.17</v>
      </c>
      <c r="CQ7" s="36">
        <v>35.619999999999997</v>
      </c>
      <c r="CR7" s="36">
        <v>27.39</v>
      </c>
      <c r="CS7" s="36">
        <v>28.09</v>
      </c>
      <c r="CT7" s="36">
        <v>28.6</v>
      </c>
      <c r="CU7" s="36">
        <v>28.81</v>
      </c>
      <c r="CV7" s="36">
        <v>29.2</v>
      </c>
      <c r="CW7" s="36">
        <v>100</v>
      </c>
      <c r="CX7" s="36">
        <v>100</v>
      </c>
      <c r="CY7" s="36">
        <v>100</v>
      </c>
      <c r="CZ7" s="36">
        <v>100</v>
      </c>
      <c r="DA7" s="36">
        <v>100</v>
      </c>
      <c r="DB7" s="36">
        <v>89.93</v>
      </c>
      <c r="DC7" s="36">
        <v>94.59</v>
      </c>
      <c r="DD7" s="36">
        <v>95.31</v>
      </c>
      <c r="DE7" s="36">
        <v>95.3</v>
      </c>
      <c r="DF7" s="36">
        <v>95.8</v>
      </c>
      <c r="DG7" s="36">
        <v>93.93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奥山 有美</cp:lastModifiedBy>
  <cp:lastPrinted>2016-02-15T06:53:10Z</cp:lastPrinted>
  <dcterms:created xsi:type="dcterms:W3CDTF">2016-02-03T09:22:21Z</dcterms:created>
  <dcterms:modified xsi:type="dcterms:W3CDTF">2016-02-15T07:12:37Z</dcterms:modified>
  <cp:category/>
</cp:coreProperties>
</file>