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100.231\07_建設水道課\03_水道係\07業務関係\11調査・アンケート関係\02集排関係\H27\28.1.29公営企業に係る経営比較分析表の分析等について\再送\"/>
    </mc:Choice>
  </mc:AlternateContent>
  <workbookProtection workbookPassword="B501" lockStructure="1"/>
  <bookViews>
    <workbookView xWindow="0" yWindow="0" windowWidth="28800" windowHeight="12450"/>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<sst xmlns="http://schemas.openxmlformats.org/spreadsheetml/2006/main" count="221" uniqueCount="111">
  <si>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</si>
  <si>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</si>
  <si>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</si>
  <si>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</si>
  <si>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</si>
  <si>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</si>
  <si>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</si>
  <si>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</si>
  <si>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</si>
  <si>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</si>
  <si>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</si>
  <si>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</si>
  <si>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</si>
  <si>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</si>
  <si>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</si>
  <si>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</si>
  <si>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</si>
  <si>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</si>
  <si>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</si>
  <si>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</si>
  <si>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</si>
  <si>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</si>
  <si>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</si>
  <si>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</si>
  <si>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</si>
  <si>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</si>
  <si>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</si>
  <si>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</si>
  <si>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</si>
  <si>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</si>
  <si>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</si>
  <si>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</si>
  <si>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</si>
  <si>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</si>
  <si>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</si>
  <si>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</si>
  <si>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</si>
  <si>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</si>
  <si>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</si>
  <si>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</si>
  <si>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</si>
  <si>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</si>
  <si>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</si>
  <si>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</si>
  <si>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</si>
  <si>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</si>
  <si>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</si>
  <si>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</si>
  <si>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</si>
  <si>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</si>
  <si>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</si>
  <si>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</si>
  <si>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</si>
  <si>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</si>
  <si>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</si>
  <si>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</si>
  <si>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</si>
  <si>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</si>
  <si>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</si>
  <si>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</si>
  <si>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</si>
  <si>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</si>
  <si>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</si>
  <si>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</si>
  <si>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</si>
  <si>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</si>
  <si>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</si>
  <si>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</si>
  <si>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</si>
  <si>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</si>
  <si>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</si>
  <si>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</si>
  <si>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</si>
  <si>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</si>
  <si>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</si>
  <si>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</si>
  <si>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</si>
  <si>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</si>
  <si>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</si>
  <si>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</si>
  <si>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</si>
  <si>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</si>
  <si>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</si>
  <si>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</si>
  <si>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</si>
  <si>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</si>
  <si>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</si>
  <si>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</si>
  <si>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</si>
  <si>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</si>
  <si>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</si>
  <si>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</si>
  <si>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</si>
  <si>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</si>
  <si>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</si>
  <si>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</si>
  <si>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朝日町</t>
  </si>
  <si>
    <t>法非適用</t>
  </si>
  <si>
    <t>下水道事業</t>
  </si>
  <si>
    <t>農業集落排水</t>
  </si>
  <si>
    <t>F1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</si>
  <si>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</si>
  <si>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</si>
  <si>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</si>
  <si>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</si>
  <si>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</si>
  <si>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</si>
  <si>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</si>
  <si>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供用開始して以来35年程が経過しており施設、管渠共老朽化が懸念される。今後建て替え及び施設の大幅な改修工事も考えていかなければならない状況にあるが、資金計画など様々な課題が多くある。</t>
    <rPh sb="0" eb="2">
      <t>キョウヨウ</t>
    </rPh>
    <rPh sb="2" eb="4">
      <t>カイシ</t>
    </rPh>
    <rPh sb="6" eb="8">
      <t>イライ</t>
    </rPh>
    <rPh sb="10" eb="11">
      <t>ネン</t>
    </rPh>
    <rPh sb="11" eb="12">
      <t>ホド</t>
    </rPh>
    <rPh sb="13" eb="15">
      <t>ケイカ</t>
    </rPh>
    <rPh sb="19" eb="21">
      <t>シセツ</t>
    </rPh>
    <rPh sb="22" eb="24">
      <t>カンキョ</t>
    </rPh>
    <rPh sb="24" eb="25">
      <t>トモ</t>
    </rPh>
    <rPh sb="25" eb="28">
      <t>ロウキュウカ</t>
    </rPh>
    <rPh sb="29" eb="31">
      <t>ケネン</t>
    </rPh>
    <rPh sb="35" eb="37">
      <t>コンゴ</t>
    </rPh>
    <rPh sb="37" eb="38">
      <t>タ</t>
    </rPh>
    <rPh sb="39" eb="40">
      <t>カ</t>
    </rPh>
    <rPh sb="41" eb="42">
      <t>オヨ</t>
    </rPh>
    <rPh sb="43" eb="45">
      <t>シセツ</t>
    </rPh>
    <rPh sb="46" eb="48">
      <t>オオハバ</t>
    </rPh>
    <rPh sb="49" eb="51">
      <t>カイシュウ</t>
    </rPh>
    <rPh sb="51" eb="53">
      <t>コウジ</t>
    </rPh>
    <rPh sb="54" eb="55">
      <t>カンガ</t>
    </rPh>
    <rPh sb="67" eb="69">
      <t>ジョウキョウ</t>
    </rPh>
    <rPh sb="74" eb="76">
      <t>シキン</t>
    </rPh>
    <rPh sb="76" eb="78">
      <t>ケイカク</t>
    </rPh>
    <rPh sb="80" eb="82">
      <t>サマザマ</t>
    </rPh>
    <rPh sb="83" eb="85">
      <t>カダイ</t>
    </rPh>
    <rPh sb="86" eb="87">
      <t>オオ</t>
    </rPh>
    <phoneticPr fontId="4"/>
  </si>
  <si>
    <t>経営は過去5年間でみると、収益的収支において使用料だけでは賄えない状況の年も発生してきている。昨年においては110％となったが、今後使用料も大幅な増が見込めないため、経費削減等様々な方法を考えていかなければならない。
施設利用率、水洗化率においては類似団体平均より高いが、これ以上の増は見込めないのが現状である。</t>
    <rPh sb="0" eb="2">
      <t>ケイエイ</t>
    </rPh>
    <rPh sb="3" eb="5">
      <t>カコ</t>
    </rPh>
    <rPh sb="6" eb="8">
      <t>ネンカン</t>
    </rPh>
    <rPh sb="13" eb="16">
      <t>シュウエキテキ</t>
    </rPh>
    <rPh sb="16" eb="18">
      <t>シュウシ</t>
    </rPh>
    <rPh sb="22" eb="25">
      <t>シヨウリョウ</t>
    </rPh>
    <rPh sb="29" eb="30">
      <t>マカナ</t>
    </rPh>
    <rPh sb="33" eb="35">
      <t>ジョウキョウ</t>
    </rPh>
    <rPh sb="36" eb="37">
      <t>トシ</t>
    </rPh>
    <rPh sb="38" eb="40">
      <t>ハッセイ</t>
    </rPh>
    <rPh sb="47" eb="49">
      <t>サクネン</t>
    </rPh>
    <rPh sb="64" eb="66">
      <t>コンゴ</t>
    </rPh>
    <rPh sb="66" eb="69">
      <t>シヨウリョウ</t>
    </rPh>
    <rPh sb="70" eb="72">
      <t>オオハバ</t>
    </rPh>
    <rPh sb="73" eb="74">
      <t>ゾウ</t>
    </rPh>
    <rPh sb="75" eb="77">
      <t>ミコ</t>
    </rPh>
    <rPh sb="83" eb="85">
      <t>ケイヒ</t>
    </rPh>
    <rPh sb="85" eb="87">
      <t>サクゲン</t>
    </rPh>
    <rPh sb="87" eb="88">
      <t>トウ</t>
    </rPh>
    <rPh sb="88" eb="90">
      <t>サマザマ</t>
    </rPh>
    <rPh sb="91" eb="93">
      <t>ホウホウ</t>
    </rPh>
    <rPh sb="94" eb="95">
      <t>カンガ</t>
    </rPh>
    <rPh sb="109" eb="111">
      <t>シセツ</t>
    </rPh>
    <rPh sb="111" eb="114">
      <t>リヨウリツ</t>
    </rPh>
    <rPh sb="115" eb="118">
      <t>スイセンカ</t>
    </rPh>
    <rPh sb="118" eb="119">
      <t>リツ</t>
    </rPh>
    <rPh sb="124" eb="126">
      <t>ルイジ</t>
    </rPh>
    <rPh sb="126" eb="128">
      <t>ダンタイ</t>
    </rPh>
    <rPh sb="128" eb="130">
      <t>ヘイキン</t>
    </rPh>
    <rPh sb="132" eb="133">
      <t>タカ</t>
    </rPh>
    <rPh sb="138" eb="140">
      <t>イジョウ</t>
    </rPh>
    <rPh sb="141" eb="142">
      <t>ゾウ</t>
    </rPh>
    <rPh sb="143" eb="145">
      <t>ミコ</t>
    </rPh>
    <rPh sb="150" eb="152">
      <t>ゲンジョウ</t>
    </rPh>
    <phoneticPr fontId="4"/>
  </si>
  <si>
    <t>現段階では小規模ながら経営は良好であるが、施設、管渠の老朽化に伴い更新・修繕費用が増大する恐れがある。管渠の改善も過去5年間ではできていないため不明水解消など課題は多くある。
今後は、施設診断調査を実施し調査結果に基づき実施計画を立て計画に基づき工事等行っていく予定である。</t>
    <rPh sb="0" eb="3">
      <t>ゲンダンカイ</t>
    </rPh>
    <rPh sb="5" eb="8">
      <t>ショウキボ</t>
    </rPh>
    <rPh sb="11" eb="13">
      <t>ケイエイ</t>
    </rPh>
    <rPh sb="14" eb="16">
      <t>リョウコウ</t>
    </rPh>
    <rPh sb="21" eb="23">
      <t>シセツ</t>
    </rPh>
    <rPh sb="24" eb="26">
      <t>カンキョ</t>
    </rPh>
    <rPh sb="27" eb="30">
      <t>ロウキュウカ</t>
    </rPh>
    <rPh sb="31" eb="32">
      <t>トモナ</t>
    </rPh>
    <rPh sb="33" eb="35">
      <t>コウシン</t>
    </rPh>
    <rPh sb="36" eb="38">
      <t>シュウゼン</t>
    </rPh>
    <rPh sb="38" eb="40">
      <t>ヒヨウ</t>
    </rPh>
    <rPh sb="41" eb="43">
      <t>ゾウダイ</t>
    </rPh>
    <rPh sb="45" eb="46">
      <t>オソ</t>
    </rPh>
    <rPh sb="51" eb="53">
      <t>カンキョ</t>
    </rPh>
    <rPh sb="54" eb="56">
      <t>カイゼン</t>
    </rPh>
    <rPh sb="57" eb="59">
      <t>カコ</t>
    </rPh>
    <rPh sb="60" eb="62">
      <t>ネンカン</t>
    </rPh>
    <rPh sb="72" eb="74">
      <t>フメイ</t>
    </rPh>
    <rPh sb="74" eb="75">
      <t>スイ</t>
    </rPh>
    <rPh sb="75" eb="77">
      <t>カイショウ</t>
    </rPh>
    <rPh sb="79" eb="81">
      <t>カダイ</t>
    </rPh>
    <rPh sb="82" eb="83">
      <t>オオ</t>
    </rPh>
    <rPh sb="88" eb="90">
      <t>コンゴ</t>
    </rPh>
    <rPh sb="92" eb="94">
      <t>シセツ</t>
    </rPh>
    <rPh sb="94" eb="96">
      <t>シンダン</t>
    </rPh>
    <rPh sb="96" eb="98">
      <t>チョウサ</t>
    </rPh>
    <rPh sb="99" eb="101">
      <t>ジッシ</t>
    </rPh>
    <rPh sb="102" eb="104">
      <t>チョウサ</t>
    </rPh>
    <rPh sb="104" eb="106">
      <t>ケッカ</t>
    </rPh>
    <rPh sb="107" eb="108">
      <t>モト</t>
    </rPh>
    <rPh sb="110" eb="112">
      <t>ジッシ</t>
    </rPh>
    <rPh sb="112" eb="114">
      <t>ケイカク</t>
    </rPh>
    <rPh sb="115" eb="116">
      <t>タ</t>
    </rPh>
    <rPh sb="117" eb="119">
      <t>ケイカク</t>
    </rPh>
    <rPh sb="120" eb="121">
      <t>モト</t>
    </rPh>
    <rPh sb="123" eb="125">
      <t>コウジ</t>
    </rPh>
    <rPh sb="125" eb="126">
      <t>トウ</t>
    </rPh>
    <rPh sb="126" eb="127">
      <t>オコナ</t>
    </rPh>
    <rPh sb="131" eb="133">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</si>
</sst>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76275856"/>
        <c:axId val="239670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quot;-&quot;">
                  <c:v>0.02</c:v>
                </c:pt>
                <c:pt idx="1">
                  <c:v>0</c:v>
                </c:pt>
                <c:pt idx="2" formatCode="#,##0.00;&quot;△&quot;#,##0.00;&quot;-&quot;">
                  <c:v>0.04</c:v>
                </c:pt>
                <c:pt idx="3" formatCode="#,##0.00;&quot;△&quot;#,##0.00;&quot;-&quot;">
                  <c:v>0.01</c:v>
                </c:pt>
                <c:pt idx="4" formatCode="#,##0.00;&quot;△&quot;#,##0.00;&quot;-&quot;">
                  <c:v>0.03</c:v>
                </c:pt>
              </c:numCache>
            </c:numRef>
          </c:val>
          <c:smooth val="0"/>
        </c:ser>
        <c:dLbls>
          <c:showLegendKey val="0"/>
          <c:showVal val="0"/>
          <c:showCatName val="0"/>
          <c:showSerName val="0"/>
          <c:showPercent val="0"/>
          <c:showBubbleSize val="0"/>
        </c:dLbls>
        <c:marker val="1"/>
        <c:smooth val="0"/>
        <c:axId val="176275856"/>
        <c:axId val="239670968"/>
      </c:lineChart>
      <c:dateAx>
        <c:axId val="176275856"/>
        <c:scaling>
          <c:orientation val="minMax"/>
        </c:scaling>
        <c:delete val="1"/>
        <c:axPos val="b"/>
        <c:numFmt formatCode="ge" sourceLinked="1"/>
        <c:majorTickMark val="none"/>
        <c:minorTickMark val="none"/>
        <c:tickLblPos val="none"/>
        <c:crossAx val="239670968"/>
        <c:crosses val="autoZero"/>
        <c:auto val="1"/>
        <c:lblOffset val="100"/>
        <c:baseTimeUnit val="years"/>
      </c:dateAx>
      <c:valAx>
        <c:axId val="239670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627585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formatCode="#,##0.00;&quot;△&quot;#,##0.00">
                  <c:v>0</c:v>
                </c:pt>
                <c:pt idx="1">
                  <c:v>93.25</c:v>
                </c:pt>
                <c:pt idx="2">
                  <c:v>93.25</c:v>
                </c:pt>
                <c:pt idx="3">
                  <c:v>93.25</c:v>
                </c:pt>
                <c:pt idx="4">
                  <c:v>93.25</c:v>
                </c:pt>
              </c:numCache>
            </c:numRef>
          </c:val>
        </c:ser>
        <c:dLbls>
          <c:showLegendKey val="0"/>
          <c:showVal val="0"/>
          <c:showCatName val="0"/>
          <c:showSerName val="0"/>
          <c:showPercent val="0"/>
          <c:showBubbleSize val="0"/>
        </c:dLbls>
        <c:gapWidth val="150"/>
        <c:axId val="240376592"/>
        <c:axId val="240376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57.29</c:v>
                </c:pt>
                <c:pt idx="2">
                  <c:v>57.91</c:v>
                </c:pt>
                <c:pt idx="3">
                  <c:v>60.63</c:v>
                </c:pt>
                <c:pt idx="4">
                  <c:v>58.47</c:v>
                </c:pt>
              </c:numCache>
            </c:numRef>
          </c:val>
          <c:smooth val="0"/>
        </c:ser>
        <c:dLbls>
          <c:showLegendKey val="0"/>
          <c:showVal val="0"/>
          <c:showCatName val="0"/>
          <c:showSerName val="0"/>
          <c:showPercent val="0"/>
          <c:showBubbleSize val="0"/>
        </c:dLbls>
        <c:marker val="1"/>
        <c:smooth val="0"/>
        <c:axId val="240376592"/>
        <c:axId val="240376984"/>
      </c:lineChart>
      <c:dateAx>
        <c:axId val="240376592"/>
        <c:scaling>
          <c:orientation val="minMax"/>
        </c:scaling>
        <c:delete val="1"/>
        <c:axPos val="b"/>
        <c:numFmt formatCode="ge" sourceLinked="1"/>
        <c:majorTickMark val="none"/>
        <c:minorTickMark val="none"/>
        <c:tickLblPos val="none"/>
        <c:crossAx val="240376984"/>
        <c:crosses val="autoZero"/>
        <c:auto val="1"/>
        <c:lblOffset val="100"/>
        <c:baseTimeUnit val="years"/>
      </c:dateAx>
      <c:valAx>
        <c:axId val="240376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0376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98.46</c:v>
                </c:pt>
                <c:pt idx="1">
                  <c:v>98.01</c:v>
                </c:pt>
                <c:pt idx="2">
                  <c:v>98.88</c:v>
                </c:pt>
                <c:pt idx="3">
                  <c:v>98.73</c:v>
                </c:pt>
                <c:pt idx="4">
                  <c:v>98.84</c:v>
                </c:pt>
              </c:numCache>
            </c:numRef>
          </c:val>
        </c:ser>
        <c:dLbls>
          <c:showLegendKey val="0"/>
          <c:showVal val="0"/>
          <c:showCatName val="0"/>
          <c:showSerName val="0"/>
          <c:showPercent val="0"/>
          <c:showBubbleSize val="0"/>
        </c:dLbls>
        <c:gapWidth val="150"/>
        <c:axId val="240378160"/>
        <c:axId val="240378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85.35</c:v>
                </c:pt>
                <c:pt idx="2">
                  <c:v>87.72</c:v>
                </c:pt>
                <c:pt idx="3">
                  <c:v>88.66</c:v>
                </c:pt>
                <c:pt idx="4">
                  <c:v>88.58</c:v>
                </c:pt>
              </c:numCache>
            </c:numRef>
          </c:val>
          <c:smooth val="0"/>
        </c:ser>
        <c:dLbls>
          <c:showLegendKey val="0"/>
          <c:showVal val="0"/>
          <c:showCatName val="0"/>
          <c:showSerName val="0"/>
          <c:showPercent val="0"/>
          <c:showBubbleSize val="0"/>
        </c:dLbls>
        <c:marker val="1"/>
        <c:smooth val="0"/>
        <c:axId val="240378160"/>
        <c:axId val="240378552"/>
      </c:lineChart>
      <c:dateAx>
        <c:axId val="240378160"/>
        <c:scaling>
          <c:orientation val="minMax"/>
        </c:scaling>
        <c:delete val="1"/>
        <c:axPos val="b"/>
        <c:numFmt formatCode="ge" sourceLinked="1"/>
        <c:majorTickMark val="none"/>
        <c:minorTickMark val="none"/>
        <c:tickLblPos val="none"/>
        <c:crossAx val="240378552"/>
        <c:crosses val="autoZero"/>
        <c:auto val="1"/>
        <c:lblOffset val="100"/>
        <c:baseTimeUnit val="years"/>
      </c:dateAx>
      <c:valAx>
        <c:axId val="240378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0378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100.5</c:v>
                </c:pt>
                <c:pt idx="1">
                  <c:v>96.86</c:v>
                </c:pt>
                <c:pt idx="2">
                  <c:v>89.12</c:v>
                </c:pt>
                <c:pt idx="3">
                  <c:v>83.66</c:v>
                </c:pt>
                <c:pt idx="4">
                  <c:v>110.22</c:v>
                </c:pt>
              </c:numCache>
            </c:numRef>
          </c:val>
        </c:ser>
        <c:dLbls>
          <c:showLegendKey val="0"/>
          <c:showVal val="0"/>
          <c:showCatName val="0"/>
          <c:showSerName val="0"/>
          <c:showPercent val="0"/>
          <c:showBubbleSize val="0"/>
        </c:dLbls>
        <c:gapWidth val="150"/>
        <c:axId val="239606368"/>
        <c:axId val="239606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39606368"/>
        <c:axId val="239606752"/>
      </c:lineChart>
      <c:dateAx>
        <c:axId val="239606368"/>
        <c:scaling>
          <c:orientation val="minMax"/>
        </c:scaling>
        <c:delete val="1"/>
        <c:axPos val="b"/>
        <c:numFmt formatCode="ge" sourceLinked="1"/>
        <c:majorTickMark val="none"/>
        <c:minorTickMark val="none"/>
        <c:tickLblPos val="none"/>
        <c:crossAx val="239606752"/>
        <c:crosses val="autoZero"/>
        <c:auto val="1"/>
        <c:lblOffset val="100"/>
        <c:baseTimeUnit val="years"/>
      </c:dateAx>
      <c:valAx>
        <c:axId val="239606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9606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39634640"/>
        <c:axId val="239637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39634640"/>
        <c:axId val="239637072"/>
      </c:lineChart>
      <c:dateAx>
        <c:axId val="239634640"/>
        <c:scaling>
          <c:orientation val="minMax"/>
        </c:scaling>
        <c:delete val="1"/>
        <c:axPos val="b"/>
        <c:numFmt formatCode="ge" sourceLinked="1"/>
        <c:majorTickMark val="none"/>
        <c:minorTickMark val="none"/>
        <c:tickLblPos val="none"/>
        <c:crossAx val="239637072"/>
        <c:crosses val="autoZero"/>
        <c:auto val="1"/>
        <c:lblOffset val="100"/>
        <c:baseTimeUnit val="years"/>
      </c:dateAx>
      <c:valAx>
        <c:axId val="239637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9634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7971344"/>
        <c:axId val="177971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7971344"/>
        <c:axId val="177971736"/>
      </c:lineChart>
      <c:dateAx>
        <c:axId val="177971344"/>
        <c:scaling>
          <c:orientation val="minMax"/>
        </c:scaling>
        <c:delete val="1"/>
        <c:axPos val="b"/>
        <c:numFmt formatCode="ge" sourceLinked="1"/>
        <c:majorTickMark val="none"/>
        <c:minorTickMark val="none"/>
        <c:tickLblPos val="none"/>
        <c:crossAx val="177971736"/>
        <c:crosses val="autoZero"/>
        <c:auto val="1"/>
        <c:lblOffset val="100"/>
        <c:baseTimeUnit val="years"/>
      </c:dateAx>
      <c:valAx>
        <c:axId val="177971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971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7973304"/>
        <c:axId val="177973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7973304"/>
        <c:axId val="177973696"/>
      </c:lineChart>
      <c:dateAx>
        <c:axId val="177973304"/>
        <c:scaling>
          <c:orientation val="minMax"/>
        </c:scaling>
        <c:delete val="1"/>
        <c:axPos val="b"/>
        <c:numFmt formatCode="ge" sourceLinked="1"/>
        <c:majorTickMark val="none"/>
        <c:minorTickMark val="none"/>
        <c:tickLblPos val="none"/>
        <c:crossAx val="177973696"/>
        <c:crosses val="autoZero"/>
        <c:auto val="1"/>
        <c:lblOffset val="100"/>
        <c:baseTimeUnit val="years"/>
      </c:dateAx>
      <c:valAx>
        <c:axId val="177973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973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7970952"/>
        <c:axId val="177970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7970952"/>
        <c:axId val="177970560"/>
      </c:lineChart>
      <c:dateAx>
        <c:axId val="177970952"/>
        <c:scaling>
          <c:orientation val="minMax"/>
        </c:scaling>
        <c:delete val="1"/>
        <c:axPos val="b"/>
        <c:numFmt formatCode="ge" sourceLinked="1"/>
        <c:majorTickMark val="none"/>
        <c:minorTickMark val="none"/>
        <c:tickLblPos val="none"/>
        <c:crossAx val="177970560"/>
        <c:crosses val="autoZero"/>
        <c:auto val="1"/>
        <c:lblOffset val="100"/>
        <c:baseTimeUnit val="years"/>
      </c:dateAx>
      <c:valAx>
        <c:axId val="177970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970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0.03</c:v>
                </c:pt>
                <c:pt idx="1">
                  <c:v>0.03</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240016856"/>
        <c:axId val="240017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543.20000000000005</c:v>
                </c:pt>
                <c:pt idx="2">
                  <c:v>439.72</c:v>
                </c:pt>
                <c:pt idx="3">
                  <c:v>547.95000000000005</c:v>
                </c:pt>
                <c:pt idx="4">
                  <c:v>632.94000000000005</c:v>
                </c:pt>
              </c:numCache>
            </c:numRef>
          </c:val>
          <c:smooth val="0"/>
        </c:ser>
        <c:dLbls>
          <c:showLegendKey val="0"/>
          <c:showVal val="0"/>
          <c:showCatName val="0"/>
          <c:showSerName val="0"/>
          <c:showPercent val="0"/>
          <c:showBubbleSize val="0"/>
        </c:dLbls>
        <c:marker val="1"/>
        <c:smooth val="0"/>
        <c:axId val="240016856"/>
        <c:axId val="240017248"/>
      </c:lineChart>
      <c:dateAx>
        <c:axId val="240016856"/>
        <c:scaling>
          <c:orientation val="minMax"/>
        </c:scaling>
        <c:delete val="1"/>
        <c:axPos val="b"/>
        <c:numFmt formatCode="ge" sourceLinked="1"/>
        <c:majorTickMark val="none"/>
        <c:minorTickMark val="none"/>
        <c:tickLblPos val="none"/>
        <c:crossAx val="240017248"/>
        <c:crosses val="autoZero"/>
        <c:auto val="1"/>
        <c:lblOffset val="100"/>
        <c:baseTimeUnit val="years"/>
      </c:dateAx>
      <c:valAx>
        <c:axId val="240017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0016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96.36</c:v>
                </c:pt>
                <c:pt idx="1">
                  <c:v>93.71</c:v>
                </c:pt>
                <c:pt idx="2">
                  <c:v>86.41</c:v>
                </c:pt>
                <c:pt idx="3">
                  <c:v>81.239999999999995</c:v>
                </c:pt>
                <c:pt idx="4">
                  <c:v>107.54</c:v>
                </c:pt>
              </c:numCache>
            </c:numRef>
          </c:val>
        </c:ser>
        <c:dLbls>
          <c:showLegendKey val="0"/>
          <c:showVal val="0"/>
          <c:showCatName val="0"/>
          <c:showSerName val="0"/>
          <c:showPercent val="0"/>
          <c:showBubbleSize val="0"/>
        </c:dLbls>
        <c:gapWidth val="150"/>
        <c:axId val="177972912"/>
        <c:axId val="240018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65.849999999999994</c:v>
                </c:pt>
                <c:pt idx="2">
                  <c:v>68.73</c:v>
                </c:pt>
                <c:pt idx="3">
                  <c:v>64.86</c:v>
                </c:pt>
                <c:pt idx="4">
                  <c:v>62.3</c:v>
                </c:pt>
              </c:numCache>
            </c:numRef>
          </c:val>
          <c:smooth val="0"/>
        </c:ser>
        <c:dLbls>
          <c:showLegendKey val="0"/>
          <c:showVal val="0"/>
          <c:showCatName val="0"/>
          <c:showSerName val="0"/>
          <c:showPercent val="0"/>
          <c:showBubbleSize val="0"/>
        </c:dLbls>
        <c:marker val="1"/>
        <c:smooth val="0"/>
        <c:axId val="177972912"/>
        <c:axId val="240018424"/>
      </c:lineChart>
      <c:dateAx>
        <c:axId val="177972912"/>
        <c:scaling>
          <c:orientation val="minMax"/>
        </c:scaling>
        <c:delete val="1"/>
        <c:axPos val="b"/>
        <c:numFmt formatCode="ge" sourceLinked="1"/>
        <c:majorTickMark val="none"/>
        <c:minorTickMark val="none"/>
        <c:tickLblPos val="none"/>
        <c:crossAx val="240018424"/>
        <c:crosses val="autoZero"/>
        <c:auto val="1"/>
        <c:lblOffset val="100"/>
        <c:baseTimeUnit val="years"/>
      </c:dateAx>
      <c:valAx>
        <c:axId val="240018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972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185.35</c:v>
                </c:pt>
                <c:pt idx="1">
                  <c:v>191.14</c:v>
                </c:pt>
                <c:pt idx="2">
                  <c:v>208.4</c:v>
                </c:pt>
                <c:pt idx="3">
                  <c:v>223.89</c:v>
                </c:pt>
                <c:pt idx="4">
                  <c:v>172.49</c:v>
                </c:pt>
              </c:numCache>
            </c:numRef>
          </c:val>
        </c:ser>
        <c:dLbls>
          <c:showLegendKey val="0"/>
          <c:showVal val="0"/>
          <c:showCatName val="0"/>
          <c:showSerName val="0"/>
          <c:showPercent val="0"/>
          <c:showBubbleSize val="0"/>
        </c:dLbls>
        <c:gapWidth val="150"/>
        <c:axId val="240019600"/>
        <c:axId val="240019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200.04</c:v>
                </c:pt>
                <c:pt idx="2">
                  <c:v>205.91</c:v>
                </c:pt>
                <c:pt idx="3">
                  <c:v>214.41</c:v>
                </c:pt>
                <c:pt idx="4">
                  <c:v>235.07</c:v>
                </c:pt>
              </c:numCache>
            </c:numRef>
          </c:val>
          <c:smooth val="0"/>
        </c:ser>
        <c:dLbls>
          <c:showLegendKey val="0"/>
          <c:showVal val="0"/>
          <c:showCatName val="0"/>
          <c:showSerName val="0"/>
          <c:showPercent val="0"/>
          <c:showBubbleSize val="0"/>
        </c:dLbls>
        <c:marker val="1"/>
        <c:smooth val="0"/>
        <c:axId val="240019600"/>
        <c:axId val="240019992"/>
      </c:lineChart>
      <c:dateAx>
        <c:axId val="240019600"/>
        <c:scaling>
          <c:orientation val="minMax"/>
        </c:scaling>
        <c:delete val="1"/>
        <c:axPos val="b"/>
        <c:numFmt formatCode="ge" sourceLinked="1"/>
        <c:majorTickMark val="none"/>
        <c:minorTickMark val="none"/>
        <c:tickLblPos val="none"/>
        <c:crossAx val="240019992"/>
        <c:crosses val="autoZero"/>
        <c:auto val="1"/>
        <c:lblOffset val="100"/>
        <c:baseTimeUnit val="years"/>
      </c:dateAx>
      <c:valAx>
        <c:axId val="240019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0019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O1" zoomScaleNormal="10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朝日町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F1</v>
      </c>
      <c r="X8" s="70"/>
      <c r="Y8" s="70"/>
      <c r="Z8" s="70"/>
      <c r="AA8" s="70"/>
      <c r="AB8" s="70"/>
      <c r="AC8" s="70"/>
      <c r="AD8" s="3"/>
      <c r="AE8" s="3"/>
      <c r="AF8" s="3"/>
      <c r="AG8" s="3"/>
      <c r="AH8" s="3"/>
      <c r="AI8" s="3"/>
      <c r="AJ8" s="3"/>
      <c r="AK8" s="3"/>
      <c r="AL8" s="64">
        <f>データ!R6</f>
        <v>7566</v>
      </c>
      <c r="AM8" s="64"/>
      <c r="AN8" s="64"/>
      <c r="AO8" s="64"/>
      <c r="AP8" s="64"/>
      <c r="AQ8" s="64"/>
      <c r="AR8" s="64"/>
      <c r="AS8" s="64"/>
      <c r="AT8" s="63">
        <f>データ!S6</f>
        <v>196.81</v>
      </c>
      <c r="AU8" s="63"/>
      <c r="AV8" s="63"/>
      <c r="AW8" s="63"/>
      <c r="AX8" s="63"/>
      <c r="AY8" s="63"/>
      <c r="AZ8" s="63"/>
      <c r="BA8" s="63"/>
      <c r="BB8" s="63">
        <f>データ!T6</f>
        <v>38.44</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11.45</v>
      </c>
      <c r="Q10" s="63"/>
      <c r="R10" s="63"/>
      <c r="S10" s="63"/>
      <c r="T10" s="63"/>
      <c r="U10" s="63"/>
      <c r="V10" s="63"/>
      <c r="W10" s="63">
        <f>データ!P6</f>
        <v>49.86</v>
      </c>
      <c r="X10" s="63"/>
      <c r="Y10" s="63"/>
      <c r="Z10" s="63"/>
      <c r="AA10" s="63"/>
      <c r="AB10" s="63"/>
      <c r="AC10" s="63"/>
      <c r="AD10" s="64">
        <f>データ!Q6</f>
        <v>3456</v>
      </c>
      <c r="AE10" s="64"/>
      <c r="AF10" s="64"/>
      <c r="AG10" s="64"/>
      <c r="AH10" s="64"/>
      <c r="AI10" s="64"/>
      <c r="AJ10" s="64"/>
      <c r="AK10" s="2"/>
      <c r="AL10" s="64">
        <f>データ!U6</f>
        <v>859</v>
      </c>
      <c r="AM10" s="64"/>
      <c r="AN10" s="64"/>
      <c r="AO10" s="64"/>
      <c r="AP10" s="64"/>
      <c r="AQ10" s="64"/>
      <c r="AR10" s="64"/>
      <c r="AS10" s="64"/>
      <c r="AT10" s="63">
        <f>データ!V6</f>
        <v>0.55000000000000004</v>
      </c>
      <c r="AU10" s="63"/>
      <c r="AV10" s="63"/>
      <c r="AW10" s="63"/>
      <c r="AX10" s="63"/>
      <c r="AY10" s="63"/>
      <c r="AZ10" s="63"/>
      <c r="BA10" s="63"/>
      <c r="BB10" s="63">
        <f>データ!W6</f>
        <v>1561.82</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109</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63231</v>
      </c>
      <c r="D6" s="31">
        <f t="shared" si="3"/>
        <v>47</v>
      </c>
      <c r="E6" s="31">
        <f t="shared" si="3"/>
        <v>17</v>
      </c>
      <c r="F6" s="31">
        <f t="shared" si="3"/>
        <v>5</v>
      </c>
      <c r="G6" s="31">
        <f t="shared" si="3"/>
        <v>0</v>
      </c>
      <c r="H6" s="31" t="str">
        <f t="shared" si="3"/>
        <v>山形県　朝日町</v>
      </c>
      <c r="I6" s="31" t="str">
        <f t="shared" si="3"/>
        <v>法非適用</v>
      </c>
      <c r="J6" s="31" t="str">
        <f t="shared" si="3"/>
        <v>下水道事業</v>
      </c>
      <c r="K6" s="31" t="str">
        <f t="shared" si="3"/>
        <v>農業集落排水</v>
      </c>
      <c r="L6" s="31" t="str">
        <f t="shared" si="3"/>
        <v>F1</v>
      </c>
      <c r="M6" s="32" t="str">
        <f t="shared" si="3"/>
        <v>-</v>
      </c>
      <c r="N6" s="32" t="str">
        <f t="shared" si="3"/>
        <v>該当数値なし</v>
      </c>
      <c r="O6" s="32">
        <f t="shared" si="3"/>
        <v>11.45</v>
      </c>
      <c r="P6" s="32">
        <f t="shared" si="3"/>
        <v>49.86</v>
      </c>
      <c r="Q6" s="32">
        <f t="shared" si="3"/>
        <v>3456</v>
      </c>
      <c r="R6" s="32">
        <f t="shared" si="3"/>
        <v>7566</v>
      </c>
      <c r="S6" s="32">
        <f t="shared" si="3"/>
        <v>196.81</v>
      </c>
      <c r="T6" s="32">
        <f t="shared" si="3"/>
        <v>38.44</v>
      </c>
      <c r="U6" s="32">
        <f t="shared" si="3"/>
        <v>859</v>
      </c>
      <c r="V6" s="32">
        <f t="shared" si="3"/>
        <v>0.55000000000000004</v>
      </c>
      <c r="W6" s="32">
        <f t="shared" si="3"/>
        <v>1561.82</v>
      </c>
      <c r="X6" s="33">
        <f>IF(X7="",NA(),X7)</f>
        <v>100.5</v>
      </c>
      <c r="Y6" s="33">
        <f t="shared" ref="Y6:AG6" si="4">IF(Y7="",NA(),Y7)</f>
        <v>96.86</v>
      </c>
      <c r="Z6" s="33">
        <f t="shared" si="4"/>
        <v>89.12</v>
      </c>
      <c r="AA6" s="33">
        <f t="shared" si="4"/>
        <v>83.66</v>
      </c>
      <c r="AB6" s="33">
        <f t="shared" si="4"/>
        <v>110.22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0.03</v>
      </c>
      <c r="BF6" s="33">
        <f t="shared" ref="BF6:BN6" si="7">IF(BF7="",NA(),BF7)</f>
        <v>0.03</v>
      </c>
      <c r="BG6" s="32">
        <f t="shared" si="7"/>
        <v>0</v>
      </c>
      <c r="BH6" s="32">
        <f t="shared" si="7"/>
        <v>0</v>
      </c>
      <c r="BI6" s="32">
        <f t="shared" si="7"/>
        <v>0</v>
      </c>
      <c r="BJ6" s="33">
        <f t="shared" si="7"/>
        <v>1267.26</v>
      </c>
      <c r="BK6" s="33">
        <f t="shared" si="7"/>
        <v>543.20000000000005</v>
      </c>
      <c r="BL6" s="33">
        <f t="shared" si="7"/>
        <v>439.72</v>
      </c>
      <c r="BM6" s="33">
        <f t="shared" si="7"/>
        <v>547.95000000000005</v>
      </c>
      <c r="BN6" s="33">
        <f t="shared" si="7"/>
        <v>632.94000000000005</v>
      </c>
      <c r="BO6" s="32" t="str">
        <f>IF(BO7="","",IF(BO7="-","【-】","【"&amp;SUBSTITUTE(TEXT(BO7,"#,##0.00"),"-","△")&amp;"】"))</f>
        <v>【992.47】</v>
      </c>
      <c r="BP6" s="33">
        <f>IF(BP7="",NA(),BP7)</f>
        <v>96.36</v>
      </c>
      <c r="BQ6" s="33">
        <f t="shared" ref="BQ6:BY6" si="8">IF(BQ7="",NA(),BQ7)</f>
        <v>93.71</v>
      </c>
      <c r="BR6" s="33">
        <f t="shared" si="8"/>
        <v>86.41</v>
      </c>
      <c r="BS6" s="33">
        <f t="shared" si="8"/>
        <v>81.239999999999995</v>
      </c>
      <c r="BT6" s="33">
        <f t="shared" si="8"/>
        <v>107.54</v>
      </c>
      <c r="BU6" s="33">
        <f t="shared" si="8"/>
        <v>53.42</v>
      </c>
      <c r="BV6" s="33">
        <f t="shared" si="8"/>
        <v>65.849999999999994</v>
      </c>
      <c r="BW6" s="33">
        <f t="shared" si="8"/>
        <v>68.73</v>
      </c>
      <c r="BX6" s="33">
        <f t="shared" si="8"/>
        <v>64.86</v>
      </c>
      <c r="BY6" s="33">
        <f t="shared" si="8"/>
        <v>62.3</v>
      </c>
      <c r="BZ6" s="32" t="str">
        <f>IF(BZ7="","",IF(BZ7="-","【-】","【"&amp;SUBSTITUTE(TEXT(BZ7,"#,##0.00"),"-","△")&amp;"】"))</f>
        <v>【51.49】</v>
      </c>
      <c r="CA6" s="33">
        <f>IF(CA7="",NA(),CA7)</f>
        <v>185.35</v>
      </c>
      <c r="CB6" s="33">
        <f t="shared" ref="CB6:CJ6" si="9">IF(CB7="",NA(),CB7)</f>
        <v>191.14</v>
      </c>
      <c r="CC6" s="33">
        <f t="shared" si="9"/>
        <v>208.4</v>
      </c>
      <c r="CD6" s="33">
        <f t="shared" si="9"/>
        <v>223.89</v>
      </c>
      <c r="CE6" s="33">
        <f t="shared" si="9"/>
        <v>172.49</v>
      </c>
      <c r="CF6" s="33">
        <f t="shared" si="9"/>
        <v>269.12</v>
      </c>
      <c r="CG6" s="33">
        <f t="shared" si="9"/>
        <v>200.04</v>
      </c>
      <c r="CH6" s="33">
        <f t="shared" si="9"/>
        <v>205.91</v>
      </c>
      <c r="CI6" s="33">
        <f t="shared" si="9"/>
        <v>214.41</v>
      </c>
      <c r="CJ6" s="33">
        <f t="shared" si="9"/>
        <v>235.07</v>
      </c>
      <c r="CK6" s="32" t="str">
        <f>IF(CK7="","",IF(CK7="-","【-】","【"&amp;SUBSTITUTE(TEXT(CK7,"#,##0.00"),"-","△")&amp;"】"))</f>
        <v>【295.10】</v>
      </c>
      <c r="CL6" s="32">
        <f>IF(CL7="",NA(),CL7)</f>
        <v>0</v>
      </c>
      <c r="CM6" s="33">
        <f t="shared" ref="CM6:CU6" si="10">IF(CM7="",NA(),CM7)</f>
        <v>93.25</v>
      </c>
      <c r="CN6" s="33">
        <f t="shared" si="10"/>
        <v>93.25</v>
      </c>
      <c r="CO6" s="33">
        <f t="shared" si="10"/>
        <v>93.25</v>
      </c>
      <c r="CP6" s="33">
        <f t="shared" si="10"/>
        <v>93.25</v>
      </c>
      <c r="CQ6" s="33">
        <f t="shared" si="10"/>
        <v>54.23</v>
      </c>
      <c r="CR6" s="33">
        <f t="shared" si="10"/>
        <v>57.29</v>
      </c>
      <c r="CS6" s="33">
        <f t="shared" si="10"/>
        <v>57.91</v>
      </c>
      <c r="CT6" s="33">
        <f t="shared" si="10"/>
        <v>60.63</v>
      </c>
      <c r="CU6" s="33">
        <f t="shared" si="10"/>
        <v>58.47</v>
      </c>
      <c r="CV6" s="32" t="str">
        <f>IF(CV7="","",IF(CV7="-","【-】","【"&amp;SUBSTITUTE(TEXT(CV7,"#,##0.00"),"-","△")&amp;"】"))</f>
        <v>【53.32】</v>
      </c>
      <c r="CW6" s="33">
        <f>IF(CW7="",NA(),CW7)</f>
        <v>98.46</v>
      </c>
      <c r="CX6" s="33">
        <f t="shared" ref="CX6:DF6" si="11">IF(CX7="",NA(),CX7)</f>
        <v>98.01</v>
      </c>
      <c r="CY6" s="33">
        <f t="shared" si="11"/>
        <v>98.88</v>
      </c>
      <c r="CZ6" s="33">
        <f t="shared" si="11"/>
        <v>98.73</v>
      </c>
      <c r="DA6" s="33">
        <f t="shared" si="11"/>
        <v>98.84</v>
      </c>
      <c r="DB6" s="33">
        <f t="shared" si="11"/>
        <v>83.61</v>
      </c>
      <c r="DC6" s="33">
        <f t="shared" si="11"/>
        <v>85.35</v>
      </c>
      <c r="DD6" s="33">
        <f t="shared" si="11"/>
        <v>87.72</v>
      </c>
      <c r="DE6" s="33">
        <f t="shared" si="11"/>
        <v>88.66</v>
      </c>
      <c r="DF6" s="33">
        <f t="shared" si="11"/>
        <v>88.58</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2">
        <f t="shared" si="14"/>
        <v>0</v>
      </c>
      <c r="EK6" s="33">
        <f t="shared" si="14"/>
        <v>0.04</v>
      </c>
      <c r="EL6" s="33">
        <f t="shared" si="14"/>
        <v>0.01</v>
      </c>
      <c r="EM6" s="33">
        <f t="shared" si="14"/>
        <v>0.03</v>
      </c>
      <c r="EN6" s="32" t="str">
        <f>IF(EN7="","",IF(EN7="-","【-】","【"&amp;SUBSTITUTE(TEXT(EN7,"#,##0.00"),"-","△")&amp;"】"))</f>
        <v>【0.03】</v>
      </c>
    </row>
    <row r="7" spans="1:144" s="34" customFormat="1">
      <c r="A7" s="26"/>
      <c r="B7" s="35">
        <v>2014</v>
      </c>
      <c r="C7" s="35">
        <v>63231</v>
      </c>
      <c r="D7" s="35">
        <v>47</v>
      </c>
      <c r="E7" s="35">
        <v>17</v>
      </c>
      <c r="F7" s="35">
        <v>5</v>
      </c>
      <c r="G7" s="35">
        <v>0</v>
      </c>
      <c r="H7" s="35" t="s">
        <v>96</v>
      </c>
      <c r="I7" s="35" t="s">
        <v>97</v>
      </c>
      <c r="J7" s="35" t="s">
        <v>98</v>
      </c>
      <c r="K7" s="35" t="s">
        <v>99</v>
      </c>
      <c r="L7" s="35" t="s">
        <v>100</v>
      </c>
      <c r="M7" s="36" t="s">
        <v>101</v>
      </c>
      <c r="N7" s="36" t="s">
        <v>102</v>
      </c>
      <c r="O7" s="36">
        <v>11.45</v>
      </c>
      <c r="P7" s="36">
        <v>49.86</v>
      </c>
      <c r="Q7" s="36">
        <v>3456</v>
      </c>
      <c r="R7" s="36">
        <v>7566</v>
      </c>
      <c r="S7" s="36">
        <v>196.81</v>
      </c>
      <c r="T7" s="36">
        <v>38.44</v>
      </c>
      <c r="U7" s="36">
        <v>859</v>
      </c>
      <c r="V7" s="36">
        <v>0.55000000000000004</v>
      </c>
      <c r="W7" s="36">
        <v>1561.82</v>
      </c>
      <c r="X7" s="36">
        <v>100.5</v>
      </c>
      <c r="Y7" s="36">
        <v>96.86</v>
      </c>
      <c r="Z7" s="36">
        <v>89.12</v>
      </c>
      <c r="AA7" s="36">
        <v>83.66</v>
      </c>
      <c r="AB7" s="36">
        <v>110.22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0.03</v>
      </c>
      <c r="BF7" s="36">
        <v>0.03</v>
      </c>
      <c r="BG7" s="36">
        <v>0</v>
      </c>
      <c r="BH7" s="36">
        <v>0</v>
      </c>
      <c r="BI7" s="36">
        <v>0</v>
      </c>
      <c r="BJ7" s="36">
        <v>1267.26</v>
      </c>
      <c r="BK7" s="36">
        <v>543.20000000000005</v>
      </c>
      <c r="BL7" s="36">
        <v>439.72</v>
      </c>
      <c r="BM7" s="36">
        <v>547.95000000000005</v>
      </c>
      <c r="BN7" s="36">
        <v>632.94000000000005</v>
      </c>
      <c r="BO7" s="36">
        <v>992.47</v>
      </c>
      <c r="BP7" s="36">
        <v>96.36</v>
      </c>
      <c r="BQ7" s="36">
        <v>93.71</v>
      </c>
      <c r="BR7" s="36">
        <v>86.41</v>
      </c>
      <c r="BS7" s="36">
        <v>81.239999999999995</v>
      </c>
      <c r="BT7" s="36">
        <v>107.54</v>
      </c>
      <c r="BU7" s="36">
        <v>53.42</v>
      </c>
      <c r="BV7" s="36">
        <v>65.849999999999994</v>
      </c>
      <c r="BW7" s="36">
        <v>68.73</v>
      </c>
      <c r="BX7" s="36">
        <v>64.86</v>
      </c>
      <c r="BY7" s="36">
        <v>62.3</v>
      </c>
      <c r="BZ7" s="36">
        <v>51.49</v>
      </c>
      <c r="CA7" s="36">
        <v>185.35</v>
      </c>
      <c r="CB7" s="36">
        <v>191.14</v>
      </c>
      <c r="CC7" s="36">
        <v>208.4</v>
      </c>
      <c r="CD7" s="36">
        <v>223.89</v>
      </c>
      <c r="CE7" s="36">
        <v>172.49</v>
      </c>
      <c r="CF7" s="36">
        <v>269.12</v>
      </c>
      <c r="CG7" s="36">
        <v>200.04</v>
      </c>
      <c r="CH7" s="36">
        <v>205.91</v>
      </c>
      <c r="CI7" s="36">
        <v>214.41</v>
      </c>
      <c r="CJ7" s="36">
        <v>235.07</v>
      </c>
      <c r="CK7" s="36">
        <v>295.10000000000002</v>
      </c>
      <c r="CL7" s="36">
        <v>0</v>
      </c>
      <c r="CM7" s="36">
        <v>93.25</v>
      </c>
      <c r="CN7" s="36">
        <v>93.25</v>
      </c>
      <c r="CO7" s="36">
        <v>93.25</v>
      </c>
      <c r="CP7" s="36">
        <v>93.25</v>
      </c>
      <c r="CQ7" s="36">
        <v>54.23</v>
      </c>
      <c r="CR7" s="36">
        <v>57.29</v>
      </c>
      <c r="CS7" s="36">
        <v>57.91</v>
      </c>
      <c r="CT7" s="36">
        <v>60.63</v>
      </c>
      <c r="CU7" s="36">
        <v>58.47</v>
      </c>
      <c r="CV7" s="36">
        <v>53.32</v>
      </c>
      <c r="CW7" s="36">
        <v>98.46</v>
      </c>
      <c r="CX7" s="36">
        <v>98.01</v>
      </c>
      <c r="CY7" s="36">
        <v>98.88</v>
      </c>
      <c r="CZ7" s="36">
        <v>98.73</v>
      </c>
      <c r="DA7" s="36">
        <v>98.84</v>
      </c>
      <c r="DB7" s="36">
        <v>83.61</v>
      </c>
      <c r="DC7" s="36">
        <v>85.35</v>
      </c>
      <c r="DD7" s="36">
        <v>87.72</v>
      </c>
      <c r="DE7" s="36">
        <v>88.66</v>
      </c>
      <c r="DF7" s="36">
        <v>88.58</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v>
      </c>
      <c r="EK7" s="36">
        <v>0.04</v>
      </c>
      <c r="EL7" s="36">
        <v>0.01</v>
      </c>
      <c r="EM7" s="36">
        <v>0.03</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菅井 健太</cp:lastModifiedBy>
  <dcterms:created xsi:type="dcterms:W3CDTF">2016-02-03T09:09:46Z</dcterms:created>
  <dcterms:modified xsi:type="dcterms:W3CDTF">2016-02-22T00:02:17Z</dcterms:modified>
  <cp:category/>
</cp:coreProperties>
</file>