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245" windowHeight="783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<sst xmlns="http://schemas.openxmlformats.org/spreadsheetml/2006/main" count="217" uniqueCount="107">
  <si>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</si>
  <si>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</si>
  <si>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</si>
  <si>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</si>
  <si>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</si>
  <si>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</si>
  <si>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</si>
  <si>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</si>
  <si>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</si>
  <si>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</si>
  <si>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</si>
  <si>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</si>
  <si>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</si>
  <si>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</si>
  <si>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</si>
  <si>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</si>
  <si>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</si>
  <si>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</si>
  <si>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</si>
  <si>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</si>
  <si>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</si>
  <si>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</si>
  <si>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</si>
  <si>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</si>
  <si>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</si>
  <si>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</si>
  <si>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</si>
  <si>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</si>
  <si>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</si>
  <si>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</si>
  <si>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</si>
  <si>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</si>
  <si>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</si>
  <si>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</si>
  <si>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</si>
  <si>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</si>
  <si>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</si>
  <si>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</si>
  <si>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</si>
  <si>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</si>
  <si>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</si>
  <si>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</si>
  <si>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</si>
  <si>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</si>
  <si>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</si>
  <si>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</si>
  <si>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</si>
  <si>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</si>
  <si>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</si>
  <si>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</si>
  <si>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</si>
  <si>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</si>
  <si>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</si>
  <si>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</si>
  <si>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</si>
  <si>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</si>
  <si>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</si>
  <si>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</si>
  <si>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</si>
  <si>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</si>
  <si>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</si>
  <si>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</si>
  <si>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</si>
  <si>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</si>
  <si>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</si>
  <si>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</si>
  <si>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</si>
  <si>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</si>
  <si>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</si>
  <si>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</si>
  <si>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</si>
  <si>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</si>
  <si>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</si>
  <si>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</si>
  <si>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</si>
  <si>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</si>
  <si>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</si>
  <si>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</si>
  <si>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</si>
  <si>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</si>
  <si>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</si>
  <si>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</si>
  <si>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</si>
  <si>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</si>
  <si>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</si>
  <si>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</si>
  <si>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</si>
  <si>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</si>
  <si>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</si>
  <si>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</si>
  <si>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</si>
  <si>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</si>
  <si>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</si>
  <si>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米沢市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</si>
  <si>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</si>
  <si>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</si>
  <si>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</si>
  <si>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</si>
  <si>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</si>
  <si>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</si>
  <si>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</si>
  <si>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</si>
  <si>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</si>
  <si>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</si>
  <si>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ついては、平成26年度の公営企業会計制度改正の影響により、他事業体と同様に流動比率が前年度と比べて大幅に下がっているものの、その他については前年度とほぼ変わらず、概ね健全と言えます。
　有収率の減少については、平成25年度まで各種対策の成果により改善してきていたものの、平成26年6月に発生した水道水の濁りへの対応として、大規模なドレン排水したことによるものです。</t>
    <phoneticPr fontId="4"/>
  </si>
  <si>
    <t>平成26年度末老朽管残存率5.3%（上水）
（【参考】対象S28～S50、L=22,507.0m、総延長L=518.517m(H26決算より)）
今後、6次拡張・7次拡張によって布設された管路が一斉に老朽化するため、大幅に老朽管の残存率が増大するものです。
（【参考】6拡(S49～)・7拡(～S62)、L=156.645m）</t>
    <phoneticPr fontId="4"/>
  </si>
  <si>
    <t>　近年の経営の健全性は保たれた状態が続いてきましたが、今後は、人口減少傾向等による給水収益の減少、老朽管の更新と水道施設の維持及び更新に備え、水道水の安定供給に努めるとともにより一層の経営基盤の強化に向けた対策が求めら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</si>
</sst>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1.08</c:v>
                </c:pt>
                <c:pt idx="1">
                  <c:v>0.91</c:v>
                </c:pt>
                <c:pt idx="2">
                  <c:v>0.75</c:v>
                </c:pt>
                <c:pt idx="3">
                  <c:v>0.76</c:v>
                </c:pt>
                <c:pt idx="4">
                  <c:v>0.41</c:v>
                </c:pt>
              </c:numCache>
            </c:numRef>
          </c:val>
        </c:ser>
        <c:dLbls>
          <c:showLegendKey val="0"/>
          <c:showVal val="0"/>
          <c:showCatName val="0"/>
          <c:showSerName val="0"/>
          <c:showPercent val="0"/>
          <c:showBubbleSize val="0"/>
        </c:dLbls>
        <c:gapWidth val="150"/>
        <c:axId val="105736832"/>
        <c:axId val="1057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05736832"/>
        <c:axId val="105755776"/>
      </c:lineChart>
      <c:dateAx>
        <c:axId val="105736832"/>
        <c:scaling>
          <c:orientation val="minMax"/>
        </c:scaling>
        <c:delete val="1"/>
        <c:axPos val="b"/>
        <c:numFmt formatCode="ge" sourceLinked="1"/>
        <c:majorTickMark val="none"/>
        <c:minorTickMark val="none"/>
        <c:tickLblPos val="none"/>
        <c:crossAx val="105755776"/>
        <c:crosses val="autoZero"/>
        <c:auto val="1"/>
        <c:lblOffset val="100"/>
        <c:baseTimeUnit val="years"/>
      </c:dateAx>
      <c:valAx>
        <c:axId val="1057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66.260000000000005</c:v>
                </c:pt>
                <c:pt idx="1">
                  <c:v>72.17</c:v>
                </c:pt>
                <c:pt idx="2">
                  <c:v>72.25</c:v>
                </c:pt>
                <c:pt idx="3">
                  <c:v>70.63</c:v>
                </c:pt>
                <c:pt idx="4">
                  <c:v>71.040000000000006</c:v>
                </c:pt>
              </c:numCache>
            </c:numRef>
          </c:val>
        </c:ser>
        <c:dLbls>
          <c:showLegendKey val="0"/>
          <c:showVal val="0"/>
          <c:showCatName val="0"/>
          <c:showSerName val="0"/>
          <c:showPercent val="0"/>
          <c:showBubbleSize val="0"/>
        </c:dLbls>
        <c:gapWidth val="150"/>
        <c:axId val="33863168"/>
        <c:axId val="338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33863168"/>
        <c:axId val="33865088"/>
      </c:lineChart>
      <c:dateAx>
        <c:axId val="33863168"/>
        <c:scaling>
          <c:orientation val="minMax"/>
        </c:scaling>
        <c:delete val="1"/>
        <c:axPos val="b"/>
        <c:numFmt formatCode="ge" sourceLinked="1"/>
        <c:majorTickMark val="none"/>
        <c:minorTickMark val="none"/>
        <c:tickLblPos val="none"/>
        <c:crossAx val="33865088"/>
        <c:crosses val="autoZero"/>
        <c:auto val="1"/>
        <c:lblOffset val="100"/>
        <c:baseTimeUnit val="years"/>
      </c:dateAx>
      <c:valAx>
        <c:axId val="338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83.72</c:v>
                </c:pt>
                <c:pt idx="1">
                  <c:v>83.34</c:v>
                </c:pt>
                <c:pt idx="2">
                  <c:v>85.12</c:v>
                </c:pt>
                <c:pt idx="3">
                  <c:v>86.89</c:v>
                </c:pt>
                <c:pt idx="4">
                  <c:v>85.77</c:v>
                </c:pt>
              </c:numCache>
            </c:numRef>
          </c:val>
        </c:ser>
        <c:dLbls>
          <c:showLegendKey val="0"/>
          <c:showVal val="0"/>
          <c:showCatName val="0"/>
          <c:showSerName val="0"/>
          <c:showPercent val="0"/>
          <c:showBubbleSize val="0"/>
        </c:dLbls>
        <c:gapWidth val="150"/>
        <c:axId val="33961088"/>
        <c:axId val="339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33961088"/>
        <c:axId val="33963008"/>
      </c:lineChart>
      <c:dateAx>
        <c:axId val="33961088"/>
        <c:scaling>
          <c:orientation val="minMax"/>
        </c:scaling>
        <c:delete val="1"/>
        <c:axPos val="b"/>
        <c:numFmt formatCode="ge" sourceLinked="1"/>
        <c:majorTickMark val="none"/>
        <c:minorTickMark val="none"/>
        <c:tickLblPos val="none"/>
        <c:crossAx val="33963008"/>
        <c:crosses val="autoZero"/>
        <c:auto val="1"/>
        <c:lblOffset val="100"/>
        <c:baseTimeUnit val="years"/>
      </c:dateAx>
      <c:valAx>
        <c:axId val="339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119.6</c:v>
                </c:pt>
                <c:pt idx="1">
                  <c:v>121.57</c:v>
                </c:pt>
                <c:pt idx="2">
                  <c:v>124.92</c:v>
                </c:pt>
                <c:pt idx="3">
                  <c:v>125.34</c:v>
                </c:pt>
                <c:pt idx="4">
                  <c:v>125.6</c:v>
                </c:pt>
              </c:numCache>
            </c:numRef>
          </c:val>
        </c:ser>
        <c:dLbls>
          <c:showLegendKey val="0"/>
          <c:showVal val="0"/>
          <c:showCatName val="0"/>
          <c:showSerName val="0"/>
          <c:showPercent val="0"/>
          <c:showBubbleSize val="0"/>
        </c:dLbls>
        <c:gapWidth val="150"/>
        <c:axId val="107154816"/>
        <c:axId val="1185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07154816"/>
        <c:axId val="118521856"/>
      </c:lineChart>
      <c:dateAx>
        <c:axId val="107154816"/>
        <c:scaling>
          <c:orientation val="minMax"/>
        </c:scaling>
        <c:delete val="1"/>
        <c:axPos val="b"/>
        <c:numFmt formatCode="ge" sourceLinked="1"/>
        <c:majorTickMark val="none"/>
        <c:minorTickMark val="none"/>
        <c:tickLblPos val="none"/>
        <c:crossAx val="118521856"/>
        <c:crosses val="autoZero"/>
        <c:auto val="1"/>
        <c:lblOffset val="100"/>
        <c:baseTimeUnit val="years"/>
      </c:dateAx>
      <c:valAx>
        <c:axId val="11852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39.85</c:v>
                </c:pt>
                <c:pt idx="1">
                  <c:v>40.799999999999997</c:v>
                </c:pt>
                <c:pt idx="2">
                  <c:v>41.83</c:v>
                </c:pt>
                <c:pt idx="3">
                  <c:v>42.91</c:v>
                </c:pt>
                <c:pt idx="4">
                  <c:v>48.99</c:v>
                </c:pt>
              </c:numCache>
            </c:numRef>
          </c:val>
        </c:ser>
        <c:dLbls>
          <c:showLegendKey val="0"/>
          <c:showVal val="0"/>
          <c:showCatName val="0"/>
          <c:showSerName val="0"/>
          <c:showPercent val="0"/>
          <c:showBubbleSize val="0"/>
        </c:dLbls>
        <c:gapWidth val="150"/>
        <c:axId val="118452608"/>
        <c:axId val="1184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18452608"/>
        <c:axId val="118454528"/>
      </c:lineChart>
      <c:dateAx>
        <c:axId val="118452608"/>
        <c:scaling>
          <c:orientation val="minMax"/>
        </c:scaling>
        <c:delete val="1"/>
        <c:axPos val="b"/>
        <c:numFmt formatCode="ge" sourceLinked="1"/>
        <c:majorTickMark val="none"/>
        <c:minorTickMark val="none"/>
        <c:tickLblPos val="none"/>
        <c:crossAx val="118454528"/>
        <c:crosses val="autoZero"/>
        <c:auto val="1"/>
        <c:lblOffset val="100"/>
        <c:baseTimeUnit val="years"/>
      </c:dateAx>
      <c:valAx>
        <c:axId val="1184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4.49</c:v>
                </c:pt>
                <c:pt idx="1">
                  <c:v>4.05</c:v>
                </c:pt>
                <c:pt idx="2">
                  <c:v>3.2</c:v>
                </c:pt>
                <c:pt idx="3">
                  <c:v>2.64</c:v>
                </c:pt>
                <c:pt idx="4">
                  <c:v>2.38</c:v>
                </c:pt>
              </c:numCache>
            </c:numRef>
          </c:val>
        </c:ser>
        <c:dLbls>
          <c:showLegendKey val="0"/>
          <c:showVal val="0"/>
          <c:showCatName val="0"/>
          <c:showSerName val="0"/>
          <c:showPercent val="0"/>
          <c:showBubbleSize val="0"/>
        </c:dLbls>
        <c:gapWidth val="150"/>
        <c:axId val="33361920"/>
        <c:axId val="333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33361920"/>
        <c:axId val="33363840"/>
      </c:lineChart>
      <c:dateAx>
        <c:axId val="33361920"/>
        <c:scaling>
          <c:orientation val="minMax"/>
        </c:scaling>
        <c:delete val="1"/>
        <c:axPos val="b"/>
        <c:numFmt formatCode="ge" sourceLinked="1"/>
        <c:majorTickMark val="none"/>
        <c:minorTickMark val="none"/>
        <c:tickLblPos val="none"/>
        <c:crossAx val="33363840"/>
        <c:crosses val="autoZero"/>
        <c:auto val="1"/>
        <c:lblOffset val="100"/>
        <c:baseTimeUnit val="years"/>
      </c:dateAx>
      <c:valAx>
        <c:axId val="333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389952"/>
        <c:axId val="333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3389952"/>
        <c:axId val="33392128"/>
      </c:lineChart>
      <c:dateAx>
        <c:axId val="33389952"/>
        <c:scaling>
          <c:orientation val="minMax"/>
        </c:scaling>
        <c:delete val="1"/>
        <c:axPos val="b"/>
        <c:numFmt formatCode="ge" sourceLinked="1"/>
        <c:majorTickMark val="none"/>
        <c:minorTickMark val="none"/>
        <c:tickLblPos val="none"/>
        <c:crossAx val="33392128"/>
        <c:crosses val="autoZero"/>
        <c:auto val="1"/>
        <c:lblOffset val="100"/>
        <c:baseTimeUnit val="years"/>
      </c:dateAx>
      <c:valAx>
        <c:axId val="3339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774.03</c:v>
                </c:pt>
                <c:pt idx="1">
                  <c:v>1250.81</c:v>
                </c:pt>
                <c:pt idx="2">
                  <c:v>1006.05</c:v>
                </c:pt>
                <c:pt idx="3">
                  <c:v>1263.6199999999999</c:v>
                </c:pt>
                <c:pt idx="4">
                  <c:v>654.22</c:v>
                </c:pt>
              </c:numCache>
            </c:numRef>
          </c:val>
        </c:ser>
        <c:dLbls>
          <c:showLegendKey val="0"/>
          <c:showVal val="0"/>
          <c:showCatName val="0"/>
          <c:showSerName val="0"/>
          <c:showPercent val="0"/>
          <c:showBubbleSize val="0"/>
        </c:dLbls>
        <c:gapWidth val="150"/>
        <c:axId val="33418240"/>
        <c:axId val="1042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33418240"/>
        <c:axId val="104203392"/>
      </c:lineChart>
      <c:dateAx>
        <c:axId val="33418240"/>
        <c:scaling>
          <c:orientation val="minMax"/>
        </c:scaling>
        <c:delete val="1"/>
        <c:axPos val="b"/>
        <c:numFmt formatCode="ge" sourceLinked="1"/>
        <c:majorTickMark val="none"/>
        <c:minorTickMark val="none"/>
        <c:tickLblPos val="none"/>
        <c:crossAx val="104203392"/>
        <c:crosses val="autoZero"/>
        <c:auto val="1"/>
        <c:lblOffset val="100"/>
        <c:baseTimeUnit val="years"/>
      </c:dateAx>
      <c:valAx>
        <c:axId val="10420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127.27</c:v>
                </c:pt>
                <c:pt idx="1">
                  <c:v>117.53</c:v>
                </c:pt>
                <c:pt idx="2">
                  <c:v>97.07</c:v>
                </c:pt>
                <c:pt idx="3">
                  <c:v>92.96</c:v>
                </c:pt>
                <c:pt idx="4">
                  <c:v>89.5</c:v>
                </c:pt>
              </c:numCache>
            </c:numRef>
          </c:val>
        </c:ser>
        <c:dLbls>
          <c:showLegendKey val="0"/>
          <c:showVal val="0"/>
          <c:showCatName val="0"/>
          <c:showSerName val="0"/>
          <c:showPercent val="0"/>
          <c:showBubbleSize val="0"/>
        </c:dLbls>
        <c:gapWidth val="150"/>
        <c:axId val="105745024"/>
        <c:axId val="340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05745024"/>
        <c:axId val="34091776"/>
      </c:lineChart>
      <c:dateAx>
        <c:axId val="105745024"/>
        <c:scaling>
          <c:orientation val="minMax"/>
        </c:scaling>
        <c:delete val="1"/>
        <c:axPos val="b"/>
        <c:numFmt formatCode="ge" sourceLinked="1"/>
        <c:majorTickMark val="none"/>
        <c:minorTickMark val="none"/>
        <c:tickLblPos val="none"/>
        <c:crossAx val="34091776"/>
        <c:crosses val="autoZero"/>
        <c:auto val="1"/>
        <c:lblOffset val="100"/>
        <c:baseTimeUnit val="years"/>
      </c:dateAx>
      <c:valAx>
        <c:axId val="3409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115</c:v>
                </c:pt>
                <c:pt idx="1">
                  <c:v>115.82</c:v>
                </c:pt>
                <c:pt idx="2">
                  <c:v>118.25</c:v>
                </c:pt>
                <c:pt idx="3">
                  <c:v>118.95</c:v>
                </c:pt>
                <c:pt idx="4">
                  <c:v>121.09</c:v>
                </c:pt>
              </c:numCache>
            </c:numRef>
          </c:val>
        </c:ser>
        <c:dLbls>
          <c:showLegendKey val="0"/>
          <c:showVal val="0"/>
          <c:showCatName val="0"/>
          <c:showSerName val="0"/>
          <c:showPercent val="0"/>
          <c:showBubbleSize val="0"/>
        </c:dLbls>
        <c:gapWidth val="150"/>
        <c:axId val="34117888"/>
        <c:axId val="341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4117888"/>
        <c:axId val="34124160"/>
      </c:lineChart>
      <c:dateAx>
        <c:axId val="34117888"/>
        <c:scaling>
          <c:orientation val="minMax"/>
        </c:scaling>
        <c:delete val="1"/>
        <c:axPos val="b"/>
        <c:numFmt formatCode="ge" sourceLinked="1"/>
        <c:majorTickMark val="none"/>
        <c:minorTickMark val="none"/>
        <c:tickLblPos val="none"/>
        <c:crossAx val="34124160"/>
        <c:crosses val="autoZero"/>
        <c:auto val="1"/>
        <c:lblOffset val="100"/>
        <c:baseTimeUnit val="years"/>
      </c:dateAx>
      <c:valAx>
        <c:axId val="341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188.74</c:v>
                </c:pt>
                <c:pt idx="1">
                  <c:v>187.34</c:v>
                </c:pt>
                <c:pt idx="2">
                  <c:v>183.49</c:v>
                </c:pt>
                <c:pt idx="3">
                  <c:v>182.13</c:v>
                </c:pt>
                <c:pt idx="4">
                  <c:v>173.83</c:v>
                </c:pt>
              </c:numCache>
            </c:numRef>
          </c:val>
        </c:ser>
        <c:dLbls>
          <c:showLegendKey val="0"/>
          <c:showVal val="0"/>
          <c:showCatName val="0"/>
          <c:showSerName val="0"/>
          <c:showPercent val="0"/>
          <c:showBubbleSize val="0"/>
        </c:dLbls>
        <c:gapWidth val="150"/>
        <c:axId val="33826688"/>
        <c:axId val="338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33826688"/>
        <c:axId val="33837056"/>
      </c:lineChart>
      <c:dateAx>
        <c:axId val="33826688"/>
        <c:scaling>
          <c:orientation val="minMax"/>
        </c:scaling>
        <c:delete val="1"/>
        <c:axPos val="b"/>
        <c:numFmt formatCode="ge" sourceLinked="1"/>
        <c:majorTickMark val="none"/>
        <c:minorTickMark val="none"/>
        <c:tickLblPos val="none"/>
        <c:crossAx val="33837056"/>
        <c:crosses val="autoZero"/>
        <c:auto val="1"/>
        <c:lblOffset val="100"/>
        <c:baseTimeUnit val="years"/>
      </c:dateAx>
      <c:valAx>
        <c:axId val="338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B53" zoomScale="70" zoomScaleNormal="7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米沢市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84945</v>
      </c>
      <c r="AJ8" s="56"/>
      <c r="AK8" s="56"/>
      <c r="AL8" s="56"/>
      <c r="AM8" s="56"/>
      <c r="AN8" s="56"/>
      <c r="AO8" s="56"/>
      <c r="AP8" s="57"/>
      <c r="AQ8" s="47">
        <f>データ!R6</f>
        <v>548.51</v>
      </c>
      <c r="AR8" s="47"/>
      <c r="AS8" s="47"/>
      <c r="AT8" s="47"/>
      <c r="AU8" s="47"/>
      <c r="AV8" s="47"/>
      <c r="AW8" s="47"/>
      <c r="AX8" s="47"/>
      <c r="AY8" s="47">
        <f>データ!S6</f>
        <v>154.86000000000001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83.98</v>
      </c>
      <c r="K10" s="47"/>
      <c r="L10" s="47"/>
      <c r="M10" s="47"/>
      <c r="N10" s="47"/>
      <c r="O10" s="47"/>
      <c r="P10" s="47"/>
      <c r="Q10" s="47"/>
      <c r="R10" s="47">
        <f>データ!O6</f>
        <v>96.44</v>
      </c>
      <c r="S10" s="47"/>
      <c r="T10" s="47"/>
      <c r="U10" s="47"/>
      <c r="V10" s="47"/>
      <c r="W10" s="47"/>
      <c r="X10" s="47"/>
      <c r="Y10" s="47"/>
      <c r="Z10" s="78">
        <f>データ!P6</f>
        <v>3445</v>
      </c>
      <c r="AA10" s="78"/>
      <c r="AB10" s="78"/>
      <c r="AC10" s="78"/>
      <c r="AD10" s="78"/>
      <c r="AE10" s="78"/>
      <c r="AF10" s="78"/>
      <c r="AG10" s="78"/>
      <c r="AH10" s="2"/>
      <c r="AI10" s="78">
        <f>データ!T6</f>
        <v>81313</v>
      </c>
      <c r="AJ10" s="78"/>
      <c r="AK10" s="78"/>
      <c r="AL10" s="78"/>
      <c r="AM10" s="78"/>
      <c r="AN10" s="78"/>
      <c r="AO10" s="78"/>
      <c r="AP10" s="78"/>
      <c r="AQ10" s="47">
        <f>データ!U6</f>
        <v>90.13</v>
      </c>
      <c r="AR10" s="47"/>
      <c r="AS10" s="47"/>
      <c r="AT10" s="47"/>
      <c r="AU10" s="47"/>
      <c r="AV10" s="47"/>
      <c r="AW10" s="47"/>
      <c r="AX10" s="47"/>
      <c r="AY10" s="47">
        <f>データ!V6</f>
        <v>902.17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62022</v>
      </c>
      <c r="D6" s="31">
        <f t="shared" si="3"/>
        <v>46</v>
      </c>
      <c r="E6" s="31">
        <f t="shared" si="3"/>
        <v>1</v>
      </c>
      <c r="F6" s="31">
        <f t="shared" si="3"/>
        <v>0</v>
      </c>
      <c r="G6" s="31">
        <f t="shared" si="3"/>
        <v>1</v>
      </c>
      <c r="H6" s="31" t="str">
        <f t="shared" si="3"/>
        <v>山形県　米沢市</v>
      </c>
      <c r="I6" s="31" t="str">
        <f t="shared" si="3"/>
        <v>法適用</v>
      </c>
      <c r="J6" s="31" t="str">
        <f t="shared" si="3"/>
        <v>水道事業</v>
      </c>
      <c r="K6" s="31" t="str">
        <f t="shared" si="3"/>
        <v>末端給水事業</v>
      </c>
      <c r="L6" s="31" t="str">
        <f t="shared" si="3"/>
        <v>A4</v>
      </c>
      <c r="M6" s="32" t="str">
        <f t="shared" si="3"/>
        <v>-</v>
      </c>
      <c r="N6" s="32">
        <f t="shared" si="3"/>
        <v>83.98</v>
      </c>
      <c r="O6" s="32">
        <f t="shared" si="3"/>
        <v>96.44</v>
      </c>
      <c r="P6" s="32">
        <f t="shared" si="3"/>
        <v>3445</v>
      </c>
      <c r="Q6" s="32">
        <f t="shared" si="3"/>
        <v>84945</v>
      </c>
      <c r="R6" s="32">
        <f t="shared" si="3"/>
        <v>548.51</v>
      </c>
      <c r="S6" s="32">
        <f t="shared" si="3"/>
        <v>154.86000000000001</v>
      </c>
      <c r="T6" s="32">
        <f t="shared" si="3"/>
        <v>81313</v>
      </c>
      <c r="U6" s="32">
        <f t="shared" si="3"/>
        <v>90.13</v>
      </c>
      <c r="V6" s="32">
        <f t="shared" si="3"/>
        <v>902.17</v>
      </c>
      <c r="W6" s="33">
        <f>IF(W7="",NA(),W7)</f>
        <v>119.6</v>
      </c>
      <c r="X6" s="33">
        <f t="shared" ref="X6:AF6" si="4">IF(X7="",NA(),X7)</f>
        <v>121.57</v>
      </c>
      <c r="Y6" s="33">
        <f t="shared" si="4"/>
        <v>124.92</v>
      </c>
      <c r="Z6" s="33">
        <f t="shared" si="4"/>
        <v>125.34</v>
      </c>
      <c r="AA6" s="33">
        <f t="shared" si="4"/>
        <v>125.6</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774.03</v>
      </c>
      <c r="AT6" s="33">
        <f t="shared" ref="AT6:BB6" si="6">IF(AT7="",NA(),AT7)</f>
        <v>1250.81</v>
      </c>
      <c r="AU6" s="33">
        <f t="shared" si="6"/>
        <v>1006.05</v>
      </c>
      <c r="AV6" s="33">
        <f t="shared" si="6"/>
        <v>1263.6199999999999</v>
      </c>
      <c r="AW6" s="33">
        <f t="shared" si="6"/>
        <v>654.22</v>
      </c>
      <c r="AX6" s="33">
        <f t="shared" si="6"/>
        <v>699.11</v>
      </c>
      <c r="AY6" s="33">
        <f t="shared" si="6"/>
        <v>695.41</v>
      </c>
      <c r="AZ6" s="33">
        <f t="shared" si="6"/>
        <v>701</v>
      </c>
      <c r="BA6" s="33">
        <f t="shared" si="6"/>
        <v>739.59</v>
      </c>
      <c r="BB6" s="33">
        <f t="shared" si="6"/>
        <v>335.95</v>
      </c>
      <c r="BC6" s="32" t="str">
        <f>IF(BC7="","",IF(BC7="-","【-】","【"&amp;SUBSTITUTE(TEXT(BC7,"#,##0.00"),"-","△")&amp;"】"))</f>
        <v>【264.16】</v>
      </c>
      <c r="BD6" s="33">
        <f>IF(BD7="",NA(),BD7)</f>
        <v>127.27</v>
      </c>
      <c r="BE6" s="33">
        <f t="shared" ref="BE6:BM6" si="7">IF(BE7="",NA(),BE7)</f>
        <v>117.53</v>
      </c>
      <c r="BF6" s="33">
        <f t="shared" si="7"/>
        <v>97.07</v>
      </c>
      <c r="BG6" s="33">
        <f t="shared" si="7"/>
        <v>92.96</v>
      </c>
      <c r="BH6" s="33">
        <f t="shared" si="7"/>
        <v>89.5</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115</v>
      </c>
      <c r="BP6" s="33">
        <f t="shared" ref="BP6:BX6" si="8">IF(BP7="",NA(),BP7)</f>
        <v>115.82</v>
      </c>
      <c r="BQ6" s="33">
        <f t="shared" si="8"/>
        <v>118.25</v>
      </c>
      <c r="BR6" s="33">
        <f t="shared" si="8"/>
        <v>118.95</v>
      </c>
      <c r="BS6" s="33">
        <f t="shared" si="8"/>
        <v>121.09</v>
      </c>
      <c r="BT6" s="33">
        <f t="shared" si="8"/>
        <v>101.27</v>
      </c>
      <c r="BU6" s="33">
        <f t="shared" si="8"/>
        <v>99.61</v>
      </c>
      <c r="BV6" s="33">
        <f t="shared" si="8"/>
        <v>100.27</v>
      </c>
      <c r="BW6" s="33">
        <f t="shared" si="8"/>
        <v>99.46</v>
      </c>
      <c r="BX6" s="33">
        <f t="shared" si="8"/>
        <v>105.21</v>
      </c>
      <c r="BY6" s="32" t="str">
        <f>IF(BY7="","",IF(BY7="-","【-】","【"&amp;SUBSTITUTE(TEXT(BY7,"#,##0.00"),"-","△")&amp;"】"))</f>
        <v>【104.60】</v>
      </c>
      <c r="BZ6" s="33">
        <f>IF(BZ7="",NA(),BZ7)</f>
        <v>188.74</v>
      </c>
      <c r="CA6" s="33">
        <f t="shared" ref="CA6:CI6" si="9">IF(CA7="",NA(),CA7)</f>
        <v>187.34</v>
      </c>
      <c r="CB6" s="33">
        <f t="shared" si="9"/>
        <v>183.49</v>
      </c>
      <c r="CC6" s="33">
        <f t="shared" si="9"/>
        <v>182.13</v>
      </c>
      <c r="CD6" s="33">
        <f t="shared" si="9"/>
        <v>173.83</v>
      </c>
      <c r="CE6" s="33">
        <f t="shared" si="9"/>
        <v>167.74</v>
      </c>
      <c r="CF6" s="33">
        <f t="shared" si="9"/>
        <v>169.59</v>
      </c>
      <c r="CG6" s="33">
        <f t="shared" si="9"/>
        <v>169.62</v>
      </c>
      <c r="CH6" s="33">
        <f t="shared" si="9"/>
        <v>171.78</v>
      </c>
      <c r="CI6" s="33">
        <f t="shared" si="9"/>
        <v>162.59</v>
      </c>
      <c r="CJ6" s="32" t="str">
        <f>IF(CJ7="","",IF(CJ7="-","【-】","【"&amp;SUBSTITUTE(TEXT(CJ7,"#,##0.00"),"-","△")&amp;"】"))</f>
        <v>【164.21】</v>
      </c>
      <c r="CK6" s="33">
        <f>IF(CK7="",NA(),CK7)</f>
        <v>66.260000000000005</v>
      </c>
      <c r="CL6" s="33">
        <f t="shared" ref="CL6:CT6" si="10">IF(CL7="",NA(),CL7)</f>
        <v>72.17</v>
      </c>
      <c r="CM6" s="33">
        <f t="shared" si="10"/>
        <v>72.25</v>
      </c>
      <c r="CN6" s="33">
        <f t="shared" si="10"/>
        <v>70.63</v>
      </c>
      <c r="CO6" s="33">
        <f t="shared" si="10"/>
        <v>71.040000000000006</v>
      </c>
      <c r="CP6" s="33">
        <f t="shared" si="10"/>
        <v>60.83</v>
      </c>
      <c r="CQ6" s="33">
        <f t="shared" si="10"/>
        <v>60.04</v>
      </c>
      <c r="CR6" s="33">
        <f t="shared" si="10"/>
        <v>59.88</v>
      </c>
      <c r="CS6" s="33">
        <f t="shared" si="10"/>
        <v>59.68</v>
      </c>
      <c r="CT6" s="33">
        <f t="shared" si="10"/>
        <v>59.17</v>
      </c>
      <c r="CU6" s="32" t="str">
        <f>IF(CU7="","",IF(CU7="-","【-】","【"&amp;SUBSTITUTE(TEXT(CU7,"#,##0.00"),"-","△")&amp;"】"))</f>
        <v>【59.80】</v>
      </c>
      <c r="CV6" s="33">
        <f>IF(CV7="",NA(),CV7)</f>
        <v>83.72</v>
      </c>
      <c r="CW6" s="33">
        <f t="shared" ref="CW6:DE6" si="11">IF(CW7="",NA(),CW7)</f>
        <v>83.34</v>
      </c>
      <c r="CX6" s="33">
        <f t="shared" si="11"/>
        <v>85.12</v>
      </c>
      <c r="CY6" s="33">
        <f t="shared" si="11"/>
        <v>86.89</v>
      </c>
      <c r="CZ6" s="33">
        <f t="shared" si="11"/>
        <v>85.77</v>
      </c>
      <c r="DA6" s="33">
        <f t="shared" si="11"/>
        <v>87.92</v>
      </c>
      <c r="DB6" s="33">
        <f t="shared" si="11"/>
        <v>87.33</v>
      </c>
      <c r="DC6" s="33">
        <f t="shared" si="11"/>
        <v>87.65</v>
      </c>
      <c r="DD6" s="33">
        <f t="shared" si="11"/>
        <v>87.63</v>
      </c>
      <c r="DE6" s="33">
        <f t="shared" si="11"/>
        <v>87.6</v>
      </c>
      <c r="DF6" s="32" t="str">
        <f>IF(DF7="","",IF(DF7="-","【-】","【"&amp;SUBSTITUTE(TEXT(DF7,"#,##0.00"),"-","△")&amp;"】"))</f>
        <v>【89.78】</v>
      </c>
      <c r="DG6" s="33">
        <f>IF(DG7="",NA(),DG7)</f>
        <v>39.85</v>
      </c>
      <c r="DH6" s="33">
        <f t="shared" ref="DH6:DP6" si="12">IF(DH7="",NA(),DH7)</f>
        <v>40.799999999999997</v>
      </c>
      <c r="DI6" s="33">
        <f t="shared" si="12"/>
        <v>41.83</v>
      </c>
      <c r="DJ6" s="33">
        <f t="shared" si="12"/>
        <v>42.91</v>
      </c>
      <c r="DK6" s="33">
        <f t="shared" si="12"/>
        <v>48.99</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4.49</v>
      </c>
      <c r="DS6" s="33">
        <f t="shared" ref="DS6:EA6" si="13">IF(DS7="",NA(),DS7)</f>
        <v>4.05</v>
      </c>
      <c r="DT6" s="33">
        <f t="shared" si="13"/>
        <v>3.2</v>
      </c>
      <c r="DU6" s="33">
        <f t="shared" si="13"/>
        <v>2.64</v>
      </c>
      <c r="DV6" s="33">
        <f t="shared" si="13"/>
        <v>2.38</v>
      </c>
      <c r="DW6" s="33">
        <f t="shared" si="13"/>
        <v>6.92</v>
      </c>
      <c r="DX6" s="33">
        <f t="shared" si="13"/>
        <v>7.67</v>
      </c>
      <c r="DY6" s="33">
        <f t="shared" si="13"/>
        <v>8.4</v>
      </c>
      <c r="DZ6" s="33">
        <f t="shared" si="13"/>
        <v>9.7100000000000009</v>
      </c>
      <c r="EA6" s="33">
        <f t="shared" si="13"/>
        <v>10.71</v>
      </c>
      <c r="EB6" s="32" t="str">
        <f>IF(EB7="","",IF(EB7="-","【-】","【"&amp;SUBSTITUTE(TEXT(EB7,"#,##0.00"),"-","△")&amp;"】"))</f>
        <v>【12.42】</v>
      </c>
      <c r="EC6" s="33">
        <f>IF(EC7="",NA(),EC7)</f>
        <v>1.08</v>
      </c>
      <c r="ED6" s="33">
        <f t="shared" ref="ED6:EL6" si="14">IF(ED7="",NA(),ED7)</f>
        <v>0.91</v>
      </c>
      <c r="EE6" s="33">
        <f t="shared" si="14"/>
        <v>0.75</v>
      </c>
      <c r="EF6" s="33">
        <f t="shared" si="14"/>
        <v>0.76</v>
      </c>
      <c r="EG6" s="33">
        <f t="shared" si="14"/>
        <v>0.41</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62022</v>
      </c>
      <c r="D7" s="35">
        <v>46</v>
      </c>
      <c r="E7" s="35">
        <v>1</v>
      </c>
      <c r="F7" s="35">
        <v>0</v>
      </c>
      <c r="G7" s="35">
        <v>1</v>
      </c>
      <c r="H7" s="35" t="s">
        <v>93</v>
      </c>
      <c r="I7" s="35" t="s">
        <v>94</v>
      </c>
      <c r="J7" s="35" t="s">
        <v>95</v>
      </c>
      <c r="K7" s="35" t="s">
        <v>96</v>
      </c>
      <c r="L7" s="35" t="s">
        <v>97</v>
      </c>
      <c r="M7" s="36" t="s">
        <v>98</v>
      </c>
      <c r="N7" s="36">
        <v>83.98</v>
      </c>
      <c r="O7" s="36">
        <v>96.44</v>
      </c>
      <c r="P7" s="36">
        <v>3445</v>
      </c>
      <c r="Q7" s="36">
        <v>84945</v>
      </c>
      <c r="R7" s="36">
        <v>548.51</v>
      </c>
      <c r="S7" s="36">
        <v>154.86000000000001</v>
      </c>
      <c r="T7" s="36">
        <v>81313</v>
      </c>
      <c r="U7" s="36">
        <v>90.13</v>
      </c>
      <c r="V7" s="36">
        <v>902.17</v>
      </c>
      <c r="W7" s="36">
        <v>119.6</v>
      </c>
      <c r="X7" s="36">
        <v>121.57</v>
      </c>
      <c r="Y7" s="36">
        <v>124.92</v>
      </c>
      <c r="Z7" s="36">
        <v>125.34</v>
      </c>
      <c r="AA7" s="36">
        <v>125.6</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774.03</v>
      </c>
      <c r="AT7" s="36">
        <v>1250.81</v>
      </c>
      <c r="AU7" s="36">
        <v>1006.05</v>
      </c>
      <c r="AV7" s="36">
        <v>1263.6199999999999</v>
      </c>
      <c r="AW7" s="36">
        <v>654.22</v>
      </c>
      <c r="AX7" s="36">
        <v>699.11</v>
      </c>
      <c r="AY7" s="36">
        <v>695.41</v>
      </c>
      <c r="AZ7" s="36">
        <v>701</v>
      </c>
      <c r="BA7" s="36">
        <v>739.59</v>
      </c>
      <c r="BB7" s="36">
        <v>335.95</v>
      </c>
      <c r="BC7" s="36">
        <v>264.16000000000003</v>
      </c>
      <c r="BD7" s="36">
        <v>127.27</v>
      </c>
      <c r="BE7" s="36">
        <v>117.53</v>
      </c>
      <c r="BF7" s="36">
        <v>97.07</v>
      </c>
      <c r="BG7" s="36">
        <v>92.96</v>
      </c>
      <c r="BH7" s="36">
        <v>89.5</v>
      </c>
      <c r="BI7" s="36">
        <v>339.69</v>
      </c>
      <c r="BJ7" s="36">
        <v>343.45</v>
      </c>
      <c r="BK7" s="36">
        <v>330.99</v>
      </c>
      <c r="BL7" s="36">
        <v>324.08999999999997</v>
      </c>
      <c r="BM7" s="36">
        <v>319.82</v>
      </c>
      <c r="BN7" s="36">
        <v>283.72000000000003</v>
      </c>
      <c r="BO7" s="36">
        <v>115</v>
      </c>
      <c r="BP7" s="36">
        <v>115.82</v>
      </c>
      <c r="BQ7" s="36">
        <v>118.25</v>
      </c>
      <c r="BR7" s="36">
        <v>118.95</v>
      </c>
      <c r="BS7" s="36">
        <v>121.09</v>
      </c>
      <c r="BT7" s="36">
        <v>101.27</v>
      </c>
      <c r="BU7" s="36">
        <v>99.61</v>
      </c>
      <c r="BV7" s="36">
        <v>100.27</v>
      </c>
      <c r="BW7" s="36">
        <v>99.46</v>
      </c>
      <c r="BX7" s="36">
        <v>105.21</v>
      </c>
      <c r="BY7" s="36">
        <v>104.6</v>
      </c>
      <c r="BZ7" s="36">
        <v>188.74</v>
      </c>
      <c r="CA7" s="36">
        <v>187.34</v>
      </c>
      <c r="CB7" s="36">
        <v>183.49</v>
      </c>
      <c r="CC7" s="36">
        <v>182.13</v>
      </c>
      <c r="CD7" s="36">
        <v>173.83</v>
      </c>
      <c r="CE7" s="36">
        <v>167.74</v>
      </c>
      <c r="CF7" s="36">
        <v>169.59</v>
      </c>
      <c r="CG7" s="36">
        <v>169.62</v>
      </c>
      <c r="CH7" s="36">
        <v>171.78</v>
      </c>
      <c r="CI7" s="36">
        <v>162.59</v>
      </c>
      <c r="CJ7" s="36">
        <v>164.21</v>
      </c>
      <c r="CK7" s="36">
        <v>66.260000000000005</v>
      </c>
      <c r="CL7" s="36">
        <v>72.17</v>
      </c>
      <c r="CM7" s="36">
        <v>72.25</v>
      </c>
      <c r="CN7" s="36">
        <v>70.63</v>
      </c>
      <c r="CO7" s="36">
        <v>71.040000000000006</v>
      </c>
      <c r="CP7" s="36">
        <v>60.83</v>
      </c>
      <c r="CQ7" s="36">
        <v>60.04</v>
      </c>
      <c r="CR7" s="36">
        <v>59.88</v>
      </c>
      <c r="CS7" s="36">
        <v>59.68</v>
      </c>
      <c r="CT7" s="36">
        <v>59.17</v>
      </c>
      <c r="CU7" s="36">
        <v>59.8</v>
      </c>
      <c r="CV7" s="36">
        <v>83.72</v>
      </c>
      <c r="CW7" s="36">
        <v>83.34</v>
      </c>
      <c r="CX7" s="36">
        <v>85.12</v>
      </c>
      <c r="CY7" s="36">
        <v>86.89</v>
      </c>
      <c r="CZ7" s="36">
        <v>85.77</v>
      </c>
      <c r="DA7" s="36">
        <v>87.92</v>
      </c>
      <c r="DB7" s="36">
        <v>87.33</v>
      </c>
      <c r="DC7" s="36">
        <v>87.65</v>
      </c>
      <c r="DD7" s="36">
        <v>87.63</v>
      </c>
      <c r="DE7" s="36">
        <v>87.6</v>
      </c>
      <c r="DF7" s="36">
        <v>89.78</v>
      </c>
      <c r="DG7" s="36">
        <v>39.85</v>
      </c>
      <c r="DH7" s="36">
        <v>40.799999999999997</v>
      </c>
      <c r="DI7" s="36">
        <v>41.83</v>
      </c>
      <c r="DJ7" s="36">
        <v>42.91</v>
      </c>
      <c r="DK7" s="36">
        <v>48.99</v>
      </c>
      <c r="DL7" s="36">
        <v>36.700000000000003</v>
      </c>
      <c r="DM7" s="36">
        <v>37.71</v>
      </c>
      <c r="DN7" s="36">
        <v>38.69</v>
      </c>
      <c r="DO7" s="36">
        <v>39.65</v>
      </c>
      <c r="DP7" s="36">
        <v>45.25</v>
      </c>
      <c r="DQ7" s="36">
        <v>46.31</v>
      </c>
      <c r="DR7" s="36">
        <v>4.49</v>
      </c>
      <c r="DS7" s="36">
        <v>4.05</v>
      </c>
      <c r="DT7" s="36">
        <v>3.2</v>
      </c>
      <c r="DU7" s="36">
        <v>2.64</v>
      </c>
      <c r="DV7" s="36">
        <v>2.38</v>
      </c>
      <c r="DW7" s="36">
        <v>6.92</v>
      </c>
      <c r="DX7" s="36">
        <v>7.67</v>
      </c>
      <c r="DY7" s="36">
        <v>8.4</v>
      </c>
      <c r="DZ7" s="36">
        <v>9.7100000000000009</v>
      </c>
      <c r="EA7" s="36">
        <v>10.71</v>
      </c>
      <c r="EB7" s="36">
        <v>12.42</v>
      </c>
      <c r="EC7" s="36">
        <v>1.08</v>
      </c>
      <c r="ED7" s="36">
        <v>0.91</v>
      </c>
      <c r="EE7" s="36">
        <v>0.75</v>
      </c>
      <c r="EF7" s="36">
        <v>0.76</v>
      </c>
      <c r="EG7" s="36">
        <v>0.41</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米沢市役所</cp:lastModifiedBy>
  <cp:lastPrinted>2016-02-10T04:25:23Z</cp:lastPrinted>
  <dcterms:created xsi:type="dcterms:W3CDTF">2016-02-03T07:14:28Z</dcterms:created>
  <dcterms:modified xsi:type="dcterms:W3CDTF">2016-02-10T04:25:25Z</dcterms:modified>
</cp:coreProperties>
</file>