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個別（業務）\財政課\財政係\30　県調査・通知等\H27\2月\【2月10日〆】公営企業に係る「経営比較分析表」の分析等について\3 提出分\"/>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<sst xmlns="http://schemas.openxmlformats.org/spreadsheetml/2006/main" count="218" uniqueCount="108">
  <si>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</si>
  <si>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</si>
  <si>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</si>
  <si>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</si>
  <si>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</si>
  <si>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</si>
  <si>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</si>
  <si>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</si>
  <si>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</si>
  <si>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</si>
  <si>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</si>
  <si>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</si>
  <si>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</si>
  <si>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</si>
  <si>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</si>
  <si>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</si>
  <si>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</si>
  <si>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</si>
  <si>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</si>
  <si>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</si>
  <si>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</si>
  <si>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</si>
  <si>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</si>
  <si>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</si>
  <si>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</si>
  <si>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</si>
  <si>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</si>
  <si>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</si>
  <si>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</si>
  <si>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</si>
  <si>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</si>
  <si>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</si>
  <si>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</si>
  <si>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</si>
  <si>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</si>
  <si>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</si>
  <si>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</si>
  <si>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</si>
  <si>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</si>
  <si>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</si>
  <si>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</si>
  <si>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</si>
  <si>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</si>
  <si>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</si>
  <si>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</si>
  <si>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</si>
  <si>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</si>
  <si>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</si>
  <si>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</si>
  <si>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</si>
  <si>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</si>
  <si>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</si>
  <si>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</si>
  <si>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</si>
  <si>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</si>
  <si>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</si>
  <si>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</si>
  <si>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</si>
  <si>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</si>
  <si>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</si>
  <si>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</si>
  <si>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</si>
  <si>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</si>
  <si>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</si>
  <si>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</si>
  <si>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</si>
  <si>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</si>
  <si>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</si>
  <si>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</si>
  <si>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</si>
  <si>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</si>
  <si>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</si>
  <si>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</si>
  <si>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</si>
  <si>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</si>
  <si>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</si>
  <si>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</si>
  <si>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</si>
  <si>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</si>
  <si>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</si>
  <si>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</si>
  <si>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</si>
  <si>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</si>
  <si>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</si>
  <si>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</si>
  <si>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</si>
  <si>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</si>
  <si>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</si>
  <si>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</si>
  <si>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</si>
  <si>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</si>
  <si>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</si>
  <si>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</si>
  <si>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上山市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</si>
  <si>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</si>
  <si>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</si>
  <si>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</si>
  <si>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</si>
  <si>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</si>
  <si>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</si>
  <si>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</si>
  <si>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</si>
  <si>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</si>
  <si>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</si>
  <si>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</si>
  <si>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過去5年間ほとんど新規更新がないが、今後施設老朽化に伴い多くの管路が更新の必要な状態を迎える。費用の確保や経営の健全性に与える影響を考慮しながら必要な投資を行っていく必要がある。</t>
    <rPh sb="1" eb="3">
      <t>カンロ</t>
    </rPh>
    <rPh sb="3" eb="5">
      <t>コウシン</t>
    </rPh>
    <rPh sb="5" eb="6">
      <t>リツ</t>
    </rPh>
    <rPh sb="11" eb="13">
      <t>カコ</t>
    </rPh>
    <rPh sb="14" eb="16">
      <t>ネンカン</t>
    </rPh>
    <rPh sb="20" eb="22">
      <t>シンキ</t>
    </rPh>
    <rPh sb="22" eb="24">
      <t>コウシン</t>
    </rPh>
    <rPh sb="29" eb="31">
      <t>コンゴ</t>
    </rPh>
    <rPh sb="31" eb="33">
      <t>シセツ</t>
    </rPh>
    <rPh sb="33" eb="36">
      <t>ロウキュウカ</t>
    </rPh>
    <rPh sb="37" eb="38">
      <t>トモナ</t>
    </rPh>
    <rPh sb="39" eb="40">
      <t>オオ</t>
    </rPh>
    <rPh sb="42" eb="44">
      <t>カンロ</t>
    </rPh>
    <rPh sb="45" eb="47">
      <t>コウシン</t>
    </rPh>
    <rPh sb="48" eb="50">
      <t>ヒツヨウ</t>
    </rPh>
    <rPh sb="51" eb="53">
      <t>ジョウタイ</t>
    </rPh>
    <rPh sb="54" eb="55">
      <t>ムカ</t>
    </rPh>
    <rPh sb="58" eb="60">
      <t>ヒヨウ</t>
    </rPh>
    <rPh sb="61" eb="63">
      <t>カクホ</t>
    </rPh>
    <rPh sb="64" eb="66">
      <t>ケイエイ</t>
    </rPh>
    <rPh sb="67" eb="70">
      <t>ケンゼンセイ</t>
    </rPh>
    <rPh sb="71" eb="72">
      <t>アタ</t>
    </rPh>
    <rPh sb="74" eb="76">
      <t>エイキョウ</t>
    </rPh>
    <rPh sb="77" eb="79">
      <t>コウリョ</t>
    </rPh>
    <rPh sb="83" eb="85">
      <t>ヒツヨウ</t>
    </rPh>
    <rPh sb="86" eb="88">
      <t>トウシ</t>
    </rPh>
    <rPh sb="89" eb="90">
      <t>オコナ</t>
    </rPh>
    <rPh sb="94" eb="96">
      <t>ヒツヨウ</t>
    </rPh>
    <phoneticPr fontId="4"/>
  </si>
  <si>
    <t>　簡易水道事業は平成２８年４月に上水道事業に統合するが、これまでの整備事業に係る企業債の償還等の負債は上水道事業に引き継がれるため、施設整備に係る起債償還元利金についても上水道事業が行う。給水人口減少に伴う料金収入の先細り、老朽化した管路更新の費用など厳しい財政状況が懸念される。これまで通り滞納対策や口座振替の促進による料金収入の増加や費用節減などを行い健全経営につとめていく。</t>
    <rPh sb="1" eb="3">
      <t>カンイ</t>
    </rPh>
    <rPh sb="3" eb="5">
      <t>スイドウ</t>
    </rPh>
    <rPh sb="5" eb="7">
      <t>ジギョウ</t>
    </rPh>
    <rPh sb="8" eb="10">
      <t>ヘイセイ</t>
    </rPh>
    <rPh sb="12" eb="13">
      <t>ネン</t>
    </rPh>
    <rPh sb="14" eb="15">
      <t>ガツ</t>
    </rPh>
    <rPh sb="16" eb="19">
      <t>ジョウスイドウ</t>
    </rPh>
    <rPh sb="19" eb="21">
      <t>ジギョウ</t>
    </rPh>
    <rPh sb="22" eb="24">
      <t>トウゴウ</t>
    </rPh>
    <rPh sb="33" eb="35">
      <t>セイビ</t>
    </rPh>
    <rPh sb="35" eb="37">
      <t>ジギョウ</t>
    </rPh>
    <rPh sb="38" eb="39">
      <t>カカ</t>
    </rPh>
    <rPh sb="40" eb="42">
      <t>キギョウ</t>
    </rPh>
    <rPh sb="42" eb="43">
      <t>サイ</t>
    </rPh>
    <rPh sb="44" eb="46">
      <t>ショウカン</t>
    </rPh>
    <rPh sb="46" eb="47">
      <t>トウ</t>
    </rPh>
    <rPh sb="48" eb="50">
      <t>フサイ</t>
    </rPh>
    <rPh sb="51" eb="54">
      <t>ジョウスイドウ</t>
    </rPh>
    <rPh sb="54" eb="56">
      <t>ジギョウ</t>
    </rPh>
    <rPh sb="57" eb="58">
      <t>ヒ</t>
    </rPh>
    <rPh sb="59" eb="60">
      <t>ツ</t>
    </rPh>
    <rPh sb="66" eb="68">
      <t>シセツ</t>
    </rPh>
    <rPh sb="68" eb="70">
      <t>セイビ</t>
    </rPh>
    <rPh sb="71" eb="72">
      <t>カカ</t>
    </rPh>
    <rPh sb="73" eb="75">
      <t>キサイ</t>
    </rPh>
    <rPh sb="75" eb="77">
      <t>ショウカン</t>
    </rPh>
    <rPh sb="77" eb="80">
      <t>ガンリキン</t>
    </rPh>
    <rPh sb="94" eb="96">
      <t>キュウスイ</t>
    </rPh>
    <rPh sb="96" eb="98">
      <t>ジンコウ</t>
    </rPh>
    <rPh sb="98" eb="100">
      <t>ゲンショウ</t>
    </rPh>
    <rPh sb="101" eb="102">
      <t>トモナ</t>
    </rPh>
    <rPh sb="103" eb="105">
      <t>リョウキン</t>
    </rPh>
    <rPh sb="105" eb="107">
      <t>シュウニュウ</t>
    </rPh>
    <rPh sb="108" eb="110">
      <t>サキボソ</t>
    </rPh>
    <rPh sb="112" eb="115">
      <t>ロウキュウカ</t>
    </rPh>
    <rPh sb="117" eb="119">
      <t>カンロ</t>
    </rPh>
    <rPh sb="119" eb="121">
      <t>コウシン</t>
    </rPh>
    <rPh sb="122" eb="124">
      <t>ヒヨウ</t>
    </rPh>
    <rPh sb="126" eb="127">
      <t>キビ</t>
    </rPh>
    <rPh sb="129" eb="131">
      <t>ザイセイ</t>
    </rPh>
    <rPh sb="131" eb="133">
      <t>ジョウキョウ</t>
    </rPh>
    <rPh sb="134" eb="136">
      <t>ケネン</t>
    </rPh>
    <rPh sb="144" eb="145">
      <t>ドオ</t>
    </rPh>
    <rPh sb="146" eb="148">
      <t>タイノウ</t>
    </rPh>
    <rPh sb="148" eb="150">
      <t>タイサク</t>
    </rPh>
    <rPh sb="151" eb="153">
      <t>コウザ</t>
    </rPh>
    <rPh sb="153" eb="155">
      <t>フリカエ</t>
    </rPh>
    <rPh sb="156" eb="158">
      <t>ソクシン</t>
    </rPh>
    <rPh sb="161" eb="163">
      <t>リョウキン</t>
    </rPh>
    <rPh sb="163" eb="165">
      <t>シュウニュウ</t>
    </rPh>
    <rPh sb="166" eb="168">
      <t>ゾウカ</t>
    </rPh>
    <rPh sb="169" eb="171">
      <t>ヒヨウ</t>
    </rPh>
    <rPh sb="171" eb="173">
      <t>セツゲン</t>
    </rPh>
    <rPh sb="176" eb="177">
      <t>オコナ</t>
    </rPh>
    <rPh sb="178" eb="180">
      <t>ケンゼン</t>
    </rPh>
    <rPh sb="180" eb="182">
      <t>ケイエイ</t>
    </rPh>
    <phoneticPr fontId="4"/>
  </si>
  <si>
    <t>　収益的収支比率が１００％を超え黒字であるが、浄水施設整備財源を国庫補助金、地方債で対応したため今後償還額の増加が見込まれる。また、給水人口が少なく給水収益が限られており、必要な設備投資の際に資金不足が生じる場合は一般会計からの繰入金に依存せざるを得ない状況である。
　類似団体平均値と比べると企業債残高対給水収益比率は低いが、今後大量の老朽管に更新の必要性が生じる。
 料金回収率については、類似団体や全国の平均値と比べて高い水準にあるが１００％には満たないため、収納率の増加に向けた取り組みが必要である。
　給水原価については、平成２６年度は過去5年のうち最も高額になっているが類似団体や全国平均値と比べ上昇幅が狭い。設備投資や維持管理費について節制に務めている。
　施設利用率については例年並みであるが、前年度に比べ最大稼働率は３．３％減、負荷率は１．７％増と若干の変動がある。
　有収率については、類似団体や全国の平均値に比べて高い水準にあり安定した水の供給をしていると言える。
　全ての数値が類似団体や全国の平均値と比較して良好であり、健全で効率的な経営が行われていると言える。</t>
    <rPh sb="1" eb="3">
      <t>シュウエキ</t>
    </rPh>
    <rPh sb="3" eb="4">
      <t>テキ</t>
    </rPh>
    <rPh sb="4" eb="6">
      <t>シュウシ</t>
    </rPh>
    <rPh sb="6" eb="8">
      <t>ヒリツ</t>
    </rPh>
    <rPh sb="14" eb="15">
      <t>コ</t>
    </rPh>
    <rPh sb="16" eb="18">
      <t>クロジ</t>
    </rPh>
    <rPh sb="23" eb="25">
      <t>ジョウスイ</t>
    </rPh>
    <rPh sb="25" eb="27">
      <t>シセツ</t>
    </rPh>
    <rPh sb="27" eb="29">
      <t>セイビ</t>
    </rPh>
    <rPh sb="29" eb="31">
      <t>ザイゲン</t>
    </rPh>
    <rPh sb="32" eb="34">
      <t>コッコ</t>
    </rPh>
    <rPh sb="34" eb="37">
      <t>ホジョキン</t>
    </rPh>
    <rPh sb="38" eb="41">
      <t>チホウサイ</t>
    </rPh>
    <rPh sb="42" eb="44">
      <t>タイオウ</t>
    </rPh>
    <rPh sb="48" eb="50">
      <t>コンゴ</t>
    </rPh>
    <rPh sb="50" eb="52">
      <t>ショウカン</t>
    </rPh>
    <rPh sb="52" eb="53">
      <t>ガク</t>
    </rPh>
    <rPh sb="54" eb="56">
      <t>ゾウカ</t>
    </rPh>
    <rPh sb="57" eb="59">
      <t>ミコ</t>
    </rPh>
    <rPh sb="66" eb="68">
      <t>キュウスイ</t>
    </rPh>
    <rPh sb="68" eb="70">
      <t>ジンコウ</t>
    </rPh>
    <rPh sb="71" eb="72">
      <t>スク</t>
    </rPh>
    <rPh sb="74" eb="76">
      <t>キュウスイ</t>
    </rPh>
    <rPh sb="76" eb="78">
      <t>シュウエキ</t>
    </rPh>
    <rPh sb="79" eb="80">
      <t>カギ</t>
    </rPh>
    <rPh sb="86" eb="88">
      <t>ヒツヨウ</t>
    </rPh>
    <rPh sb="89" eb="91">
      <t>セツビ</t>
    </rPh>
    <rPh sb="91" eb="93">
      <t>トウシ</t>
    </rPh>
    <rPh sb="94" eb="95">
      <t>サイ</t>
    </rPh>
    <rPh sb="96" eb="98">
      <t>シキン</t>
    </rPh>
    <rPh sb="98" eb="100">
      <t>ブソク</t>
    </rPh>
    <rPh sb="101" eb="102">
      <t>ショウ</t>
    </rPh>
    <rPh sb="104" eb="106">
      <t>バアイ</t>
    </rPh>
    <rPh sb="107" eb="109">
      <t>イッパン</t>
    </rPh>
    <rPh sb="109" eb="111">
      <t>カイケイ</t>
    </rPh>
    <rPh sb="114" eb="116">
      <t>クリイレ</t>
    </rPh>
    <rPh sb="116" eb="117">
      <t>キン</t>
    </rPh>
    <rPh sb="118" eb="120">
      <t>イゾン</t>
    </rPh>
    <rPh sb="124" eb="125">
      <t>エ</t>
    </rPh>
    <rPh sb="127" eb="129">
      <t>ジョウキョウ</t>
    </rPh>
    <rPh sb="135" eb="137">
      <t>ルイジ</t>
    </rPh>
    <rPh sb="137" eb="139">
      <t>ダンタイ</t>
    </rPh>
    <rPh sb="139" eb="142">
      <t>ヘイキンチ</t>
    </rPh>
    <rPh sb="143" eb="144">
      <t>クラ</t>
    </rPh>
    <rPh sb="147" eb="149">
      <t>キギョウ</t>
    </rPh>
    <rPh sb="149" eb="150">
      <t>サイ</t>
    </rPh>
    <rPh sb="150" eb="152">
      <t>ザンダカ</t>
    </rPh>
    <rPh sb="152" eb="153">
      <t>タイ</t>
    </rPh>
    <rPh sb="153" eb="155">
      <t>キュウスイ</t>
    </rPh>
    <rPh sb="155" eb="157">
      <t>シュウエキ</t>
    </rPh>
    <rPh sb="157" eb="159">
      <t>ヒリツ</t>
    </rPh>
    <rPh sb="160" eb="161">
      <t>ヒク</t>
    </rPh>
    <rPh sb="164" eb="166">
      <t>コンゴ</t>
    </rPh>
    <rPh sb="166" eb="168">
      <t>タイリョウ</t>
    </rPh>
    <rPh sb="169" eb="171">
      <t>ロウキュウ</t>
    </rPh>
    <rPh sb="171" eb="172">
      <t>カン</t>
    </rPh>
    <rPh sb="173" eb="175">
      <t>コウシン</t>
    </rPh>
    <rPh sb="176" eb="179">
      <t>ヒツヨウセイ</t>
    </rPh>
    <rPh sb="180" eb="181">
      <t>ショウ</t>
    </rPh>
    <rPh sb="186" eb="188">
      <t>リョウキン</t>
    </rPh>
    <rPh sb="188" eb="190">
      <t>カイシュウ</t>
    </rPh>
    <rPh sb="190" eb="191">
      <t>リツ</t>
    </rPh>
    <rPh sb="197" eb="199">
      <t>ルイジ</t>
    </rPh>
    <rPh sb="199" eb="201">
      <t>ダンタイ</t>
    </rPh>
    <rPh sb="202" eb="204">
      <t>ゼンコク</t>
    </rPh>
    <rPh sb="205" eb="208">
      <t>ヘイキンチ</t>
    </rPh>
    <rPh sb="209" eb="210">
      <t>クラ</t>
    </rPh>
    <rPh sb="212" eb="213">
      <t>タカ</t>
    </rPh>
    <rPh sb="214" eb="216">
      <t>スイジュン</t>
    </rPh>
    <rPh sb="226" eb="227">
      <t>ミ</t>
    </rPh>
    <rPh sb="233" eb="235">
      <t>シュウノウ</t>
    </rPh>
    <rPh sb="235" eb="236">
      <t>リツ</t>
    </rPh>
    <rPh sb="237" eb="239">
      <t>ゾウカ</t>
    </rPh>
    <rPh sb="240" eb="241">
      <t>ム</t>
    </rPh>
    <rPh sb="243" eb="244">
      <t>ト</t>
    </rPh>
    <rPh sb="245" eb="246">
      <t>ク</t>
    </rPh>
    <rPh sb="248" eb="250">
      <t>ヒツヨウ</t>
    </rPh>
    <rPh sb="256" eb="258">
      <t>キュウスイ</t>
    </rPh>
    <rPh sb="258" eb="260">
      <t>ゲンカ</t>
    </rPh>
    <rPh sb="266" eb="268">
      <t>ヘイセイ</t>
    </rPh>
    <rPh sb="270" eb="272">
      <t>ネンド</t>
    </rPh>
    <rPh sb="273" eb="275">
      <t>カコ</t>
    </rPh>
    <rPh sb="276" eb="277">
      <t>ネン</t>
    </rPh>
    <rPh sb="280" eb="281">
      <t>モット</t>
    </rPh>
    <rPh sb="282" eb="284">
      <t>コウガク</t>
    </rPh>
    <rPh sb="291" eb="293">
      <t>ルイジ</t>
    </rPh>
    <rPh sb="293" eb="295">
      <t>ダンタイ</t>
    </rPh>
    <rPh sb="296" eb="298">
      <t>ゼンコク</t>
    </rPh>
    <rPh sb="298" eb="301">
      <t>ヘイキンチ</t>
    </rPh>
    <rPh sb="302" eb="303">
      <t>クラ</t>
    </rPh>
    <rPh sb="304" eb="306">
      <t>ジョウショウ</t>
    </rPh>
    <rPh sb="306" eb="307">
      <t>ハバ</t>
    </rPh>
    <rPh sb="308" eb="309">
      <t>セマ</t>
    </rPh>
    <rPh sb="311" eb="313">
      <t>セツビ</t>
    </rPh>
    <rPh sb="313" eb="315">
      <t>トウシ</t>
    </rPh>
    <rPh sb="316" eb="318">
      <t>イジ</t>
    </rPh>
    <rPh sb="318" eb="321">
      <t>カンリヒ</t>
    </rPh>
    <rPh sb="325" eb="327">
      <t>セッセイ</t>
    </rPh>
    <rPh sb="328" eb="329">
      <t>ツト</t>
    </rPh>
    <rPh sb="336" eb="338">
      <t>シセツ</t>
    </rPh>
    <rPh sb="338" eb="341">
      <t>リヨウリツ</t>
    </rPh>
    <rPh sb="346" eb="348">
      <t>レイネン</t>
    </rPh>
    <rPh sb="348" eb="349">
      <t>ナ</t>
    </rPh>
    <rPh sb="355" eb="358">
      <t>ゼンネンド</t>
    </rPh>
    <rPh sb="359" eb="360">
      <t>クラ</t>
    </rPh>
    <rPh sb="361" eb="363">
      <t>サイダイ</t>
    </rPh>
    <rPh sb="363" eb="365">
      <t>カドウ</t>
    </rPh>
    <rPh sb="365" eb="366">
      <t>リツ</t>
    </rPh>
    <rPh sb="371" eb="372">
      <t>ゲン</t>
    </rPh>
    <rPh sb="373" eb="375">
      <t>フカ</t>
    </rPh>
    <rPh sb="375" eb="376">
      <t>リツ</t>
    </rPh>
    <rPh sb="381" eb="382">
      <t>ゾウ</t>
    </rPh>
    <rPh sb="383" eb="385">
      <t>ジャッカン</t>
    </rPh>
    <rPh sb="386" eb="388">
      <t>ヘンドウ</t>
    </rPh>
    <rPh sb="394" eb="395">
      <t>ユウ</t>
    </rPh>
    <rPh sb="395" eb="396">
      <t>シュウ</t>
    </rPh>
    <rPh sb="396" eb="397">
      <t>リツ</t>
    </rPh>
    <rPh sb="403" eb="405">
      <t>ルイジ</t>
    </rPh>
    <rPh sb="405" eb="407">
      <t>ダンタイ</t>
    </rPh>
    <rPh sb="408" eb="410">
      <t>ゼンコク</t>
    </rPh>
    <rPh sb="411" eb="414">
      <t>ヘイキンチ</t>
    </rPh>
    <rPh sb="415" eb="416">
      <t>クラ</t>
    </rPh>
    <rPh sb="418" eb="419">
      <t>タカ</t>
    </rPh>
    <rPh sb="420" eb="422">
      <t>スイジュン</t>
    </rPh>
    <rPh sb="425" eb="427">
      <t>アンテイ</t>
    </rPh>
    <rPh sb="429" eb="430">
      <t>ミズ</t>
    </rPh>
    <rPh sb="431" eb="433">
      <t>キョウキュウ</t>
    </rPh>
    <rPh sb="439" eb="440">
      <t>イ</t>
    </rPh>
    <rPh sb="445" eb="446">
      <t>スベ</t>
    </rPh>
    <rPh sb="448" eb="450">
      <t>スウチ</t>
    </rPh>
    <rPh sb="451" eb="453">
      <t>ルイジ</t>
    </rPh>
    <rPh sb="453" eb="455">
      <t>ダンタイ</t>
    </rPh>
    <rPh sb="456" eb="458">
      <t>ゼンコク</t>
    </rPh>
    <rPh sb="459" eb="462">
      <t>ヘイキンチ</t>
    </rPh>
    <rPh sb="463" eb="465">
      <t>ヒカク</t>
    </rPh>
    <rPh sb="467" eb="469">
      <t>リョウコウ</t>
    </rPh>
    <rPh sb="478" eb="479">
      <t>テキ</t>
    </rPh>
    <rPh sb="480" eb="482">
      <t>ケイエイ</t>
    </rPh>
    <rPh sb="483" eb="484">
      <t>オコナ</t>
    </rPh>
    <rPh sb="490" eb="491">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</si>
</sst>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0.77</c:v>
                </c:pt>
                <c:pt idx="3">
                  <c:v>0</c:v>
                </c:pt>
                <c:pt idx="4">
                  <c:v>0</c:v>
                </c:pt>
              </c:numCache>
            </c:numRef>
          </c:val>
        </c:ser>
        <c:dLbls>
          <c:showLegendKey val="0"/>
          <c:showVal val="0"/>
          <c:showCatName val="0"/>
          <c:showSerName val="0"/>
          <c:showPercent val="0"/>
          <c:showBubbleSize val="0"/>
        </c:dLbls>
        <c:gapWidth val="150"/>
        <c:axId val="161955752"/>
        <c:axId val="16195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61955752"/>
        <c:axId val="161956136"/>
      </c:lineChart>
      <c:dateAx>
        <c:axId val="161955752"/>
        <c:scaling>
          <c:orientation val="minMax"/>
        </c:scaling>
        <c:delete val="1"/>
        <c:axPos val="b"/>
        <c:numFmt formatCode="ge" sourceLinked="1"/>
        <c:majorTickMark val="none"/>
        <c:minorTickMark val="none"/>
        <c:tickLblPos val="none"/>
        <c:crossAx val="161956136"/>
        <c:crosses val="autoZero"/>
        <c:auto val="1"/>
        <c:lblOffset val="100"/>
        <c:baseTimeUnit val="years"/>
      </c:dateAx>
      <c:valAx>
        <c:axId val="16195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61.69</c:v>
                </c:pt>
                <c:pt idx="1">
                  <c:v>60.91</c:v>
                </c:pt>
                <c:pt idx="2">
                  <c:v>67.430000000000007</c:v>
                </c:pt>
                <c:pt idx="3">
                  <c:v>66.48</c:v>
                </c:pt>
                <c:pt idx="4">
                  <c:v>65.510000000000005</c:v>
                </c:pt>
              </c:numCache>
            </c:numRef>
          </c:val>
        </c:ser>
        <c:dLbls>
          <c:showLegendKey val="0"/>
          <c:showVal val="0"/>
          <c:showCatName val="0"/>
          <c:showSerName val="0"/>
          <c:showPercent val="0"/>
          <c:showBubbleSize val="0"/>
        </c:dLbls>
        <c:gapWidth val="150"/>
        <c:axId val="162465552"/>
        <c:axId val="16246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62465552"/>
        <c:axId val="162465944"/>
      </c:lineChart>
      <c:dateAx>
        <c:axId val="162465552"/>
        <c:scaling>
          <c:orientation val="minMax"/>
        </c:scaling>
        <c:delete val="1"/>
        <c:axPos val="b"/>
        <c:numFmt formatCode="ge" sourceLinked="1"/>
        <c:majorTickMark val="none"/>
        <c:minorTickMark val="none"/>
        <c:tickLblPos val="none"/>
        <c:crossAx val="162465944"/>
        <c:crosses val="autoZero"/>
        <c:auto val="1"/>
        <c:lblOffset val="100"/>
        <c:baseTimeUnit val="years"/>
      </c:dateAx>
      <c:valAx>
        <c:axId val="16246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88.38</c:v>
                </c:pt>
                <c:pt idx="1">
                  <c:v>88.38</c:v>
                </c:pt>
                <c:pt idx="2">
                  <c:v>88.29</c:v>
                </c:pt>
                <c:pt idx="3">
                  <c:v>88.36</c:v>
                </c:pt>
                <c:pt idx="4">
                  <c:v>88.34</c:v>
                </c:pt>
              </c:numCache>
            </c:numRef>
          </c:val>
        </c:ser>
        <c:dLbls>
          <c:showLegendKey val="0"/>
          <c:showVal val="0"/>
          <c:showCatName val="0"/>
          <c:showSerName val="0"/>
          <c:showPercent val="0"/>
          <c:showBubbleSize val="0"/>
        </c:dLbls>
        <c:gapWidth val="150"/>
        <c:axId val="162467120"/>
        <c:axId val="16246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62467120"/>
        <c:axId val="162467512"/>
      </c:lineChart>
      <c:dateAx>
        <c:axId val="162467120"/>
        <c:scaling>
          <c:orientation val="minMax"/>
        </c:scaling>
        <c:delete val="1"/>
        <c:axPos val="b"/>
        <c:numFmt formatCode="ge" sourceLinked="1"/>
        <c:majorTickMark val="none"/>
        <c:minorTickMark val="none"/>
        <c:tickLblPos val="none"/>
        <c:crossAx val="162467512"/>
        <c:crosses val="autoZero"/>
        <c:auto val="1"/>
        <c:lblOffset val="100"/>
        <c:baseTimeUnit val="years"/>
      </c:dateAx>
      <c:valAx>
        <c:axId val="16246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111.95</c:v>
                </c:pt>
                <c:pt idx="1">
                  <c:v>124.52</c:v>
                </c:pt>
                <c:pt idx="2">
                  <c:v>98.44</c:v>
                </c:pt>
                <c:pt idx="3">
                  <c:v>113.47</c:v>
                </c:pt>
                <c:pt idx="4">
                  <c:v>113.38</c:v>
                </c:pt>
              </c:numCache>
            </c:numRef>
          </c:val>
        </c:ser>
        <c:dLbls>
          <c:showLegendKey val="0"/>
          <c:showVal val="0"/>
          <c:showCatName val="0"/>
          <c:showSerName val="0"/>
          <c:showPercent val="0"/>
          <c:showBubbleSize val="0"/>
        </c:dLbls>
        <c:gapWidth val="150"/>
        <c:axId val="162007192"/>
        <c:axId val="16200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62007192"/>
        <c:axId val="162007576"/>
      </c:lineChart>
      <c:dateAx>
        <c:axId val="162007192"/>
        <c:scaling>
          <c:orientation val="minMax"/>
        </c:scaling>
        <c:delete val="1"/>
        <c:axPos val="b"/>
        <c:numFmt formatCode="ge" sourceLinked="1"/>
        <c:majorTickMark val="none"/>
        <c:minorTickMark val="none"/>
        <c:tickLblPos val="none"/>
        <c:crossAx val="162007576"/>
        <c:crosses val="autoZero"/>
        <c:auto val="1"/>
        <c:lblOffset val="100"/>
        <c:baseTimeUnit val="years"/>
      </c:dateAx>
      <c:valAx>
        <c:axId val="1620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0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85104"/>
        <c:axId val="16207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85104"/>
        <c:axId val="162076136"/>
      </c:lineChart>
      <c:dateAx>
        <c:axId val="161985104"/>
        <c:scaling>
          <c:orientation val="minMax"/>
        </c:scaling>
        <c:delete val="1"/>
        <c:axPos val="b"/>
        <c:numFmt formatCode="ge" sourceLinked="1"/>
        <c:majorTickMark val="none"/>
        <c:minorTickMark val="none"/>
        <c:tickLblPos val="none"/>
        <c:crossAx val="162076136"/>
        <c:crosses val="autoZero"/>
        <c:auto val="1"/>
        <c:lblOffset val="100"/>
        <c:baseTimeUnit val="years"/>
      </c:dateAx>
      <c:valAx>
        <c:axId val="16207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8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105216"/>
        <c:axId val="16035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105216"/>
        <c:axId val="160358632"/>
      </c:lineChart>
      <c:dateAx>
        <c:axId val="62105216"/>
        <c:scaling>
          <c:orientation val="minMax"/>
        </c:scaling>
        <c:delete val="1"/>
        <c:axPos val="b"/>
        <c:numFmt formatCode="ge" sourceLinked="1"/>
        <c:majorTickMark val="none"/>
        <c:minorTickMark val="none"/>
        <c:tickLblPos val="none"/>
        <c:crossAx val="160358632"/>
        <c:crosses val="autoZero"/>
        <c:auto val="1"/>
        <c:lblOffset val="100"/>
        <c:baseTimeUnit val="years"/>
      </c:dateAx>
      <c:valAx>
        <c:axId val="1603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361768"/>
        <c:axId val="16254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361768"/>
        <c:axId val="162545592"/>
      </c:lineChart>
      <c:dateAx>
        <c:axId val="160361768"/>
        <c:scaling>
          <c:orientation val="minMax"/>
        </c:scaling>
        <c:delete val="1"/>
        <c:axPos val="b"/>
        <c:numFmt formatCode="ge" sourceLinked="1"/>
        <c:majorTickMark val="none"/>
        <c:minorTickMark val="none"/>
        <c:tickLblPos val="none"/>
        <c:crossAx val="162545592"/>
        <c:crosses val="autoZero"/>
        <c:auto val="1"/>
        <c:lblOffset val="100"/>
        <c:baseTimeUnit val="years"/>
      </c:dateAx>
      <c:valAx>
        <c:axId val="16254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546768"/>
        <c:axId val="16254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546768"/>
        <c:axId val="162547160"/>
      </c:lineChart>
      <c:dateAx>
        <c:axId val="162546768"/>
        <c:scaling>
          <c:orientation val="minMax"/>
        </c:scaling>
        <c:delete val="1"/>
        <c:axPos val="b"/>
        <c:numFmt formatCode="ge" sourceLinked="1"/>
        <c:majorTickMark val="none"/>
        <c:minorTickMark val="none"/>
        <c:tickLblPos val="none"/>
        <c:crossAx val="162547160"/>
        <c:crosses val="autoZero"/>
        <c:auto val="1"/>
        <c:lblOffset val="100"/>
        <c:baseTimeUnit val="years"/>
      </c:dateAx>
      <c:valAx>
        <c:axId val="16254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30.45</c:v>
                </c:pt>
                <c:pt idx="1">
                  <c:v>77.53</c:v>
                </c:pt>
                <c:pt idx="2">
                  <c:v>258.7</c:v>
                </c:pt>
                <c:pt idx="3">
                  <c:v>1039.1099999999999</c:v>
                </c:pt>
                <c:pt idx="4">
                  <c:v>1332.51</c:v>
                </c:pt>
              </c:numCache>
            </c:numRef>
          </c:val>
        </c:ser>
        <c:dLbls>
          <c:showLegendKey val="0"/>
          <c:showVal val="0"/>
          <c:showCatName val="0"/>
          <c:showSerName val="0"/>
          <c:showPercent val="0"/>
          <c:showBubbleSize val="0"/>
        </c:dLbls>
        <c:gapWidth val="150"/>
        <c:axId val="160360984"/>
        <c:axId val="16036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60360984"/>
        <c:axId val="160360592"/>
      </c:lineChart>
      <c:dateAx>
        <c:axId val="160360984"/>
        <c:scaling>
          <c:orientation val="minMax"/>
        </c:scaling>
        <c:delete val="1"/>
        <c:axPos val="b"/>
        <c:numFmt formatCode="ge" sourceLinked="1"/>
        <c:majorTickMark val="none"/>
        <c:minorTickMark val="none"/>
        <c:tickLblPos val="none"/>
        <c:crossAx val="160360592"/>
        <c:crosses val="autoZero"/>
        <c:auto val="1"/>
        <c:lblOffset val="100"/>
        <c:baseTimeUnit val="years"/>
      </c:dateAx>
      <c:valAx>
        <c:axId val="1603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107.7</c:v>
                </c:pt>
                <c:pt idx="1">
                  <c:v>122.86</c:v>
                </c:pt>
                <c:pt idx="2">
                  <c:v>82.83</c:v>
                </c:pt>
                <c:pt idx="3">
                  <c:v>105.12</c:v>
                </c:pt>
                <c:pt idx="4">
                  <c:v>82.58</c:v>
                </c:pt>
              </c:numCache>
            </c:numRef>
          </c:val>
        </c:ser>
        <c:dLbls>
          <c:showLegendKey val="0"/>
          <c:showVal val="0"/>
          <c:showCatName val="0"/>
          <c:showSerName val="0"/>
          <c:showPercent val="0"/>
          <c:showBubbleSize val="0"/>
        </c:dLbls>
        <c:gapWidth val="150"/>
        <c:axId val="160361376"/>
        <c:axId val="16254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60361376"/>
        <c:axId val="162548336"/>
      </c:lineChart>
      <c:dateAx>
        <c:axId val="160361376"/>
        <c:scaling>
          <c:orientation val="minMax"/>
        </c:scaling>
        <c:delete val="1"/>
        <c:axPos val="b"/>
        <c:numFmt formatCode="ge" sourceLinked="1"/>
        <c:majorTickMark val="none"/>
        <c:minorTickMark val="none"/>
        <c:tickLblPos val="none"/>
        <c:crossAx val="162548336"/>
        <c:crosses val="autoZero"/>
        <c:auto val="1"/>
        <c:lblOffset val="100"/>
        <c:baseTimeUnit val="years"/>
      </c:dateAx>
      <c:valAx>
        <c:axId val="16254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188.14</c:v>
                </c:pt>
                <c:pt idx="1">
                  <c:v>180.93</c:v>
                </c:pt>
                <c:pt idx="2">
                  <c:v>242.61</c:v>
                </c:pt>
                <c:pt idx="3">
                  <c:v>201.34</c:v>
                </c:pt>
                <c:pt idx="4">
                  <c:v>256.68</c:v>
                </c:pt>
              </c:numCache>
            </c:numRef>
          </c:val>
        </c:ser>
        <c:dLbls>
          <c:showLegendKey val="0"/>
          <c:showVal val="0"/>
          <c:showCatName val="0"/>
          <c:showSerName val="0"/>
          <c:showPercent val="0"/>
          <c:showBubbleSize val="0"/>
        </c:dLbls>
        <c:gapWidth val="150"/>
        <c:axId val="162463984"/>
        <c:axId val="16246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62463984"/>
        <c:axId val="162464376"/>
      </c:lineChart>
      <c:dateAx>
        <c:axId val="162463984"/>
        <c:scaling>
          <c:orientation val="minMax"/>
        </c:scaling>
        <c:delete val="1"/>
        <c:axPos val="b"/>
        <c:numFmt formatCode="ge" sourceLinked="1"/>
        <c:majorTickMark val="none"/>
        <c:minorTickMark val="none"/>
        <c:tickLblPos val="none"/>
        <c:crossAx val="162464376"/>
        <c:crosses val="autoZero"/>
        <c:auto val="1"/>
        <c:lblOffset val="100"/>
        <c:baseTimeUnit val="years"/>
      </c:dateAx>
      <c:valAx>
        <c:axId val="16246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6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山形県　上山市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32290</v>
      </c>
      <c r="AJ8" s="74"/>
      <c r="AK8" s="74"/>
      <c r="AL8" s="74"/>
      <c r="AM8" s="74"/>
      <c r="AN8" s="74"/>
      <c r="AO8" s="74"/>
      <c r="AP8" s="75"/>
      <c r="AQ8" s="56">
        <f>データ!R6</f>
        <v>240.93</v>
      </c>
      <c r="AR8" s="56"/>
      <c r="AS8" s="56"/>
      <c r="AT8" s="56"/>
      <c r="AU8" s="56"/>
      <c r="AV8" s="56"/>
      <c r="AW8" s="56"/>
      <c r="AX8" s="56"/>
      <c r="AY8" s="56">
        <f>データ!S6</f>
        <v>134.02000000000001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2.64</v>
      </c>
      <c r="S10" s="56"/>
      <c r="T10" s="56"/>
      <c r="U10" s="56"/>
      <c r="V10" s="56"/>
      <c r="W10" s="56"/>
      <c r="X10" s="56"/>
      <c r="Y10" s="56"/>
      <c r="Z10" s="64">
        <f>データ!P6</f>
        <v>3725</v>
      </c>
      <c r="AA10" s="64"/>
      <c r="AB10" s="64"/>
      <c r="AC10" s="64"/>
      <c r="AD10" s="64"/>
      <c r="AE10" s="64"/>
      <c r="AF10" s="64"/>
      <c r="AG10" s="64"/>
      <c r="AH10" s="2"/>
      <c r="AI10" s="64">
        <f>データ!T6</f>
        <v>849</v>
      </c>
      <c r="AJ10" s="64"/>
      <c r="AK10" s="64"/>
      <c r="AL10" s="64"/>
      <c r="AM10" s="64"/>
      <c r="AN10" s="64"/>
      <c r="AO10" s="64"/>
      <c r="AP10" s="64"/>
      <c r="AQ10" s="56">
        <f>データ!U6</f>
        <v>23</v>
      </c>
      <c r="AR10" s="56"/>
      <c r="AS10" s="56"/>
      <c r="AT10" s="56"/>
      <c r="AU10" s="56"/>
      <c r="AV10" s="56"/>
      <c r="AW10" s="56"/>
      <c r="AX10" s="56"/>
      <c r="AY10" s="56">
        <f>データ!V6</f>
        <v>36.909999999999997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62073</v>
      </c>
      <c r="D6" s="31">
        <f t="shared" si="3"/>
        <v>47</v>
      </c>
      <c r="E6" s="31">
        <f t="shared" si="3"/>
        <v>1</v>
      </c>
      <c r="F6" s="31">
        <f t="shared" si="3"/>
        <v>0</v>
      </c>
      <c r="G6" s="31">
        <f t="shared" si="3"/>
        <v>0</v>
      </c>
      <c r="H6" s="31" t="str">
        <f t="shared" si="3"/>
        <v>山形県　上山市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2.64</v>
      </c>
      <c r="P6" s="32">
        <f t="shared" si="3"/>
        <v>3725</v>
      </c>
      <c r="Q6" s="32">
        <f t="shared" si="3"/>
        <v>32290</v>
      </c>
      <c r="R6" s="32">
        <f t="shared" si="3"/>
        <v>240.93</v>
      </c>
      <c r="S6" s="32">
        <f t="shared" si="3"/>
        <v>134.02000000000001</v>
      </c>
      <c r="T6" s="32">
        <f t="shared" si="3"/>
        <v>849</v>
      </c>
      <c r="U6" s="32">
        <f t="shared" si="3"/>
        <v>23</v>
      </c>
      <c r="V6" s="32">
        <f t="shared" si="3"/>
        <v>36.909999999999997</v>
      </c>
      <c r="W6" s="33">
        <f>IF(W7="",NA(),W7)</f>
        <v>111.95</v>
      </c>
      <c r="X6" s="33">
        <f t="shared" ref="X6:AF6" si="4">IF(X7="",NA(),X7)</f>
        <v>124.52</v>
      </c>
      <c r="Y6" s="33">
        <f t="shared" si="4"/>
        <v>98.44</v>
      </c>
      <c r="Z6" s="33">
        <f t="shared" si="4"/>
        <v>113.47</v>
      </c>
      <c r="AA6" s="33">
        <f t="shared" si="4"/>
        <v>113.38</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30.45</v>
      </c>
      <c r="BE6" s="33">
        <f t="shared" ref="BE6:BM6" si="7">IF(BE7="",NA(),BE7)</f>
        <v>77.53</v>
      </c>
      <c r="BF6" s="33">
        <f t="shared" si="7"/>
        <v>258.7</v>
      </c>
      <c r="BG6" s="33">
        <f t="shared" si="7"/>
        <v>1039.1099999999999</v>
      </c>
      <c r="BH6" s="33">
        <f t="shared" si="7"/>
        <v>1332.51</v>
      </c>
      <c r="BI6" s="33">
        <f t="shared" si="7"/>
        <v>1450.45</v>
      </c>
      <c r="BJ6" s="33">
        <f t="shared" si="7"/>
        <v>1442.51</v>
      </c>
      <c r="BK6" s="33">
        <f t="shared" si="7"/>
        <v>1496.15</v>
      </c>
      <c r="BL6" s="33">
        <f t="shared" si="7"/>
        <v>1462.56</v>
      </c>
      <c r="BM6" s="33">
        <f t="shared" si="7"/>
        <v>1486.62</v>
      </c>
      <c r="BN6" s="32" t="str">
        <f>IF(BN7="","",IF(BN7="-","【-】","【"&amp;SUBSTITUTE(TEXT(BN7,"#,##0.00"),"-","△")&amp;"】"))</f>
        <v>【1,239.32】</v>
      </c>
      <c r="BO6" s="33">
        <f>IF(BO7="",NA(),BO7)</f>
        <v>107.7</v>
      </c>
      <c r="BP6" s="33">
        <f t="shared" ref="BP6:BX6" si="8">IF(BP7="",NA(),BP7)</f>
        <v>122.86</v>
      </c>
      <c r="BQ6" s="33">
        <f t="shared" si="8"/>
        <v>82.83</v>
      </c>
      <c r="BR6" s="33">
        <f t="shared" si="8"/>
        <v>105.12</v>
      </c>
      <c r="BS6" s="33">
        <f t="shared" si="8"/>
        <v>82.58</v>
      </c>
      <c r="BT6" s="33">
        <f t="shared" si="8"/>
        <v>33.96</v>
      </c>
      <c r="BU6" s="33">
        <f t="shared" si="8"/>
        <v>33.299999999999997</v>
      </c>
      <c r="BV6" s="33">
        <f t="shared" si="8"/>
        <v>33.01</v>
      </c>
      <c r="BW6" s="33">
        <f t="shared" si="8"/>
        <v>32.39</v>
      </c>
      <c r="BX6" s="33">
        <f t="shared" si="8"/>
        <v>24.39</v>
      </c>
      <c r="BY6" s="32" t="str">
        <f>IF(BY7="","",IF(BY7="-","【-】","【"&amp;SUBSTITUTE(TEXT(BY7,"#,##0.00"),"-","△")&amp;"】"))</f>
        <v>【36.33】</v>
      </c>
      <c r="BZ6" s="33">
        <f>IF(BZ7="",NA(),BZ7)</f>
        <v>188.14</v>
      </c>
      <c r="CA6" s="33">
        <f t="shared" ref="CA6:CI6" si="9">IF(CA7="",NA(),CA7)</f>
        <v>180.93</v>
      </c>
      <c r="CB6" s="33">
        <f t="shared" si="9"/>
        <v>242.61</v>
      </c>
      <c r="CC6" s="33">
        <f t="shared" si="9"/>
        <v>201.34</v>
      </c>
      <c r="CD6" s="33">
        <f t="shared" si="9"/>
        <v>256.68</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61.69</v>
      </c>
      <c r="CL6" s="33">
        <f t="shared" ref="CL6:CT6" si="10">IF(CL7="",NA(),CL7)</f>
        <v>60.91</v>
      </c>
      <c r="CM6" s="33">
        <f t="shared" si="10"/>
        <v>67.430000000000007</v>
      </c>
      <c r="CN6" s="33">
        <f t="shared" si="10"/>
        <v>66.48</v>
      </c>
      <c r="CO6" s="33">
        <f t="shared" si="10"/>
        <v>65.510000000000005</v>
      </c>
      <c r="CP6" s="33">
        <f t="shared" si="10"/>
        <v>51.56</v>
      </c>
      <c r="CQ6" s="33">
        <f t="shared" si="10"/>
        <v>50.66</v>
      </c>
      <c r="CR6" s="33">
        <f t="shared" si="10"/>
        <v>51.11</v>
      </c>
      <c r="CS6" s="33">
        <f t="shared" si="10"/>
        <v>50.49</v>
      </c>
      <c r="CT6" s="33">
        <f t="shared" si="10"/>
        <v>48.36</v>
      </c>
      <c r="CU6" s="32" t="str">
        <f>IF(CU7="","",IF(CU7="-","【-】","【"&amp;SUBSTITUTE(TEXT(CU7,"#,##0.00"),"-","△")&amp;"】"))</f>
        <v>【58.19】</v>
      </c>
      <c r="CV6" s="33">
        <f>IF(CV7="",NA(),CV7)</f>
        <v>88.38</v>
      </c>
      <c r="CW6" s="33">
        <f t="shared" ref="CW6:DE6" si="11">IF(CW7="",NA(),CW7)</f>
        <v>88.38</v>
      </c>
      <c r="CX6" s="33">
        <f t="shared" si="11"/>
        <v>88.29</v>
      </c>
      <c r="CY6" s="33">
        <f t="shared" si="11"/>
        <v>88.36</v>
      </c>
      <c r="CZ6" s="33">
        <f t="shared" si="11"/>
        <v>88.34</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0.77</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62073</v>
      </c>
      <c r="D7" s="35">
        <v>47</v>
      </c>
      <c r="E7" s="35">
        <v>1</v>
      </c>
      <c r="F7" s="35">
        <v>0</v>
      </c>
      <c r="G7" s="35">
        <v>0</v>
      </c>
      <c r="H7" s="35" t="s">
        <v>93</v>
      </c>
      <c r="I7" s="35" t="s">
        <v>94</v>
      </c>
      <c r="J7" s="35" t="s">
        <v>95</v>
      </c>
      <c r="K7" s="35" t="s">
        <v>96</v>
      </c>
      <c r="L7" s="35" t="s">
        <v>97</v>
      </c>
      <c r="M7" s="36" t="s">
        <v>98</v>
      </c>
      <c r="N7" s="36" t="s">
        <v>99</v>
      </c>
      <c r="O7" s="36">
        <v>2.64</v>
      </c>
      <c r="P7" s="36">
        <v>3725</v>
      </c>
      <c r="Q7" s="36">
        <v>32290</v>
      </c>
      <c r="R7" s="36">
        <v>240.93</v>
      </c>
      <c r="S7" s="36">
        <v>134.02000000000001</v>
      </c>
      <c r="T7" s="36">
        <v>849</v>
      </c>
      <c r="U7" s="36">
        <v>23</v>
      </c>
      <c r="V7" s="36">
        <v>36.909999999999997</v>
      </c>
      <c r="W7" s="36">
        <v>111.95</v>
      </c>
      <c r="X7" s="36">
        <v>124.52</v>
      </c>
      <c r="Y7" s="36">
        <v>98.44</v>
      </c>
      <c r="Z7" s="36">
        <v>113.47</v>
      </c>
      <c r="AA7" s="36">
        <v>113.38</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30.45</v>
      </c>
      <c r="BE7" s="36">
        <v>77.53</v>
      </c>
      <c r="BF7" s="36">
        <v>258.7</v>
      </c>
      <c r="BG7" s="36">
        <v>1039.1099999999999</v>
      </c>
      <c r="BH7" s="36">
        <v>1332.51</v>
      </c>
      <c r="BI7" s="36">
        <v>1450.45</v>
      </c>
      <c r="BJ7" s="36">
        <v>1442.51</v>
      </c>
      <c r="BK7" s="36">
        <v>1496.15</v>
      </c>
      <c r="BL7" s="36">
        <v>1462.56</v>
      </c>
      <c r="BM7" s="36">
        <v>1486.62</v>
      </c>
      <c r="BN7" s="36">
        <v>1239.32</v>
      </c>
      <c r="BO7" s="36">
        <v>107.7</v>
      </c>
      <c r="BP7" s="36">
        <v>122.86</v>
      </c>
      <c r="BQ7" s="36">
        <v>82.83</v>
      </c>
      <c r="BR7" s="36">
        <v>105.12</v>
      </c>
      <c r="BS7" s="36">
        <v>82.58</v>
      </c>
      <c r="BT7" s="36">
        <v>33.96</v>
      </c>
      <c r="BU7" s="36">
        <v>33.299999999999997</v>
      </c>
      <c r="BV7" s="36">
        <v>33.01</v>
      </c>
      <c r="BW7" s="36">
        <v>32.39</v>
      </c>
      <c r="BX7" s="36">
        <v>24.39</v>
      </c>
      <c r="BY7" s="36">
        <v>36.33</v>
      </c>
      <c r="BZ7" s="36">
        <v>188.14</v>
      </c>
      <c r="CA7" s="36">
        <v>180.93</v>
      </c>
      <c r="CB7" s="36">
        <v>242.61</v>
      </c>
      <c r="CC7" s="36">
        <v>201.34</v>
      </c>
      <c r="CD7" s="36">
        <v>256.68</v>
      </c>
      <c r="CE7" s="36">
        <v>512.74</v>
      </c>
      <c r="CF7" s="36">
        <v>526.57000000000005</v>
      </c>
      <c r="CG7" s="36">
        <v>523.08000000000004</v>
      </c>
      <c r="CH7" s="36">
        <v>530.83000000000004</v>
      </c>
      <c r="CI7" s="36">
        <v>734.18</v>
      </c>
      <c r="CJ7" s="36">
        <v>476.46</v>
      </c>
      <c r="CK7" s="36">
        <v>61.69</v>
      </c>
      <c r="CL7" s="36">
        <v>60.91</v>
      </c>
      <c r="CM7" s="36">
        <v>67.430000000000007</v>
      </c>
      <c r="CN7" s="36">
        <v>66.48</v>
      </c>
      <c r="CO7" s="36">
        <v>65.510000000000005</v>
      </c>
      <c r="CP7" s="36">
        <v>51.56</v>
      </c>
      <c r="CQ7" s="36">
        <v>50.66</v>
      </c>
      <c r="CR7" s="36">
        <v>51.11</v>
      </c>
      <c r="CS7" s="36">
        <v>50.49</v>
      </c>
      <c r="CT7" s="36">
        <v>48.36</v>
      </c>
      <c r="CU7" s="36">
        <v>58.19</v>
      </c>
      <c r="CV7" s="36">
        <v>88.38</v>
      </c>
      <c r="CW7" s="36">
        <v>88.38</v>
      </c>
      <c r="CX7" s="36">
        <v>88.29</v>
      </c>
      <c r="CY7" s="36">
        <v>88.36</v>
      </c>
      <c r="CZ7" s="36">
        <v>88.34</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0.77</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和明</cp:lastModifiedBy>
  <cp:lastPrinted>2016-02-10T00:00:27Z</cp:lastPrinted>
  <dcterms:created xsi:type="dcterms:W3CDTF">2016-01-18T05:00:09Z</dcterms:created>
  <dcterms:modified xsi:type="dcterms:W3CDTF">2016-02-12T06:06:58Z</dcterms:modified>
  <cp:category/>
</cp:coreProperties>
</file>