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<sst xmlns="http://schemas.openxmlformats.org/spreadsheetml/2006/main" count="217" uniqueCount="107">
  <si>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</si>
  <si>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</si>
  <si>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</si>
  <si>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</si>
  <si>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</si>
  <si>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</si>
  <si>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</si>
  <si>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</si>
  <si>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</si>
  <si>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</si>
  <si>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</si>
  <si>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</si>
  <si>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</si>
  <si>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</si>
  <si>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</si>
  <si>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</si>
  <si>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</si>
  <si>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</si>
  <si>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</si>
  <si>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</si>
  <si>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</si>
  <si>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</si>
  <si>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</si>
  <si>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</si>
  <si>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</si>
  <si>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</si>
  <si>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</si>
  <si>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</si>
  <si>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</si>
  <si>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</si>
  <si>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</si>
  <si>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</si>
  <si>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</si>
  <si>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</si>
  <si>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</si>
  <si>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</si>
  <si>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</si>
  <si>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</si>
  <si>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</si>
  <si>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</si>
  <si>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</si>
  <si>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</si>
  <si>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</si>
  <si>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</si>
  <si>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</si>
  <si>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</si>
  <si>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</si>
  <si>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</si>
  <si>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</si>
  <si>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</si>
  <si>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</si>
  <si>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</si>
  <si>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</si>
  <si>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</si>
  <si>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</si>
  <si>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</si>
  <si>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</si>
  <si>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</si>
  <si>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</si>
  <si>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</si>
  <si>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</si>
  <si>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</si>
  <si>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</si>
  <si>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</si>
  <si>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</si>
  <si>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</si>
  <si>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</si>
  <si>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</si>
  <si>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</si>
  <si>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</si>
  <si>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</si>
  <si>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</si>
  <si>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</si>
  <si>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</si>
  <si>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</si>
  <si>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</si>
  <si>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</si>
  <si>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</si>
  <si>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</si>
  <si>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</si>
  <si>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</si>
  <si>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</si>
  <si>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</si>
  <si>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</si>
  <si>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</si>
  <si>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</si>
  <si>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</si>
  <si>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</si>
  <si>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</si>
  <si>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</si>
  <si>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</si>
  <si>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</si>
  <si>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</si>
  <si>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山形県　大江町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</si>
  <si>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</si>
  <si>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</si>
  <si>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</si>
  <si>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</si>
  <si>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</si>
  <si>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</si>
  <si>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</si>
  <si>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</si>
  <si>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</si>
  <si>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</si>
  <si>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について概ね良好な状況であった。経営の健全性・効率性を示す指標で、平均値を下回るものについては、向上を図りながらも長期的な視点で経営に当たっていきたい。また、老朽化の対策についても引き続き計画的に進めていくこととしたい。</t>
    <rPh sb="4" eb="5">
      <t>カク</t>
    </rPh>
    <rPh sb="5" eb="7">
      <t>シヒョウ</t>
    </rPh>
    <rPh sb="11" eb="12">
      <t>オオム</t>
    </rPh>
    <rPh sb="13" eb="15">
      <t>リョウコウ</t>
    </rPh>
    <rPh sb="16" eb="18">
      <t>ジョウキョウ</t>
    </rPh>
    <rPh sb="40" eb="43">
      <t>ヘイキンチ</t>
    </rPh>
    <rPh sb="44" eb="46">
      <t>シタマワ</t>
    </rPh>
    <rPh sb="55" eb="57">
      <t>コウジョウ</t>
    </rPh>
    <rPh sb="58" eb="59">
      <t>ハカ</t>
    </rPh>
    <rPh sb="64" eb="67">
      <t>チョウキテキ</t>
    </rPh>
    <rPh sb="68" eb="70">
      <t>シテン</t>
    </rPh>
    <rPh sb="71" eb="73">
      <t>ケイエイ</t>
    </rPh>
    <rPh sb="74" eb="75">
      <t>ア</t>
    </rPh>
    <rPh sb="86" eb="89">
      <t>ロウキュウカ</t>
    </rPh>
    <rPh sb="90" eb="92">
      <t>タイサク</t>
    </rPh>
    <rPh sb="97" eb="98">
      <t>ヒ</t>
    </rPh>
    <rPh sb="99" eb="100">
      <t>ツヅ</t>
    </rPh>
    <rPh sb="101" eb="104">
      <t>ケイカクテキ</t>
    </rPh>
    <rPh sb="105" eb="106">
      <t>スス</t>
    </rPh>
    <phoneticPr fontId="4"/>
  </si>
  <si>
    <t>　
　老朽化の状況を示す各指標は、全て良好な状況となっている。特に管路更新率は、管路等の耐震化を図ったこともあり大きく向上した。今後も経営に与える影響を踏まえながら、老朽化対策を行っていくこととしたい。</t>
    <rPh sb="3" eb="6">
      <t>ロウキュウカ</t>
    </rPh>
    <rPh sb="7" eb="9">
      <t>ジョウキョウ</t>
    </rPh>
    <rPh sb="10" eb="11">
      <t>シメ</t>
    </rPh>
    <rPh sb="12" eb="13">
      <t>カク</t>
    </rPh>
    <rPh sb="13" eb="15">
      <t>シヒョウ</t>
    </rPh>
    <rPh sb="17" eb="18">
      <t>スベ</t>
    </rPh>
    <rPh sb="19" eb="21">
      <t>リョウコウ</t>
    </rPh>
    <rPh sb="22" eb="24">
      <t>ジョウキョウ</t>
    </rPh>
    <rPh sb="31" eb="32">
      <t>トク</t>
    </rPh>
    <rPh sb="33" eb="35">
      <t>カンロ</t>
    </rPh>
    <rPh sb="35" eb="37">
      <t>コウシン</t>
    </rPh>
    <rPh sb="37" eb="38">
      <t>リツ</t>
    </rPh>
    <rPh sb="40" eb="42">
      <t>カンロ</t>
    </rPh>
    <rPh sb="42" eb="43">
      <t>ナド</t>
    </rPh>
    <rPh sb="44" eb="47">
      <t>タイシンカ</t>
    </rPh>
    <rPh sb="48" eb="49">
      <t>ハカ</t>
    </rPh>
    <rPh sb="56" eb="57">
      <t>オオ</t>
    </rPh>
    <rPh sb="59" eb="61">
      <t>コウジョウ</t>
    </rPh>
    <rPh sb="64" eb="66">
      <t>コンゴ</t>
    </rPh>
    <rPh sb="67" eb="69">
      <t>ケイエイ</t>
    </rPh>
    <rPh sb="70" eb="71">
      <t>アタ</t>
    </rPh>
    <rPh sb="73" eb="75">
      <t>エイキョウ</t>
    </rPh>
    <rPh sb="76" eb="77">
      <t>フ</t>
    </rPh>
    <rPh sb="83" eb="86">
      <t>ロウキュウカ</t>
    </rPh>
    <rPh sb="86" eb="88">
      <t>タイサク</t>
    </rPh>
    <rPh sb="89" eb="90">
      <t>オコナ</t>
    </rPh>
    <phoneticPr fontId="4"/>
  </si>
  <si>
    <t>　
　経営の健全性・効率性を示す各指標は、概ね良好な状況となっている。特に施設利用率の高い指標は、有収率と合わせて考えても収益に直結していると考えられることから、漏水対策や適切な施設利用を継続していきたい。また、今後は給水原価に係る経費削減を行うなど、平均値を下回る料金回収率の向上を図っていくこととしたい。</t>
    <rPh sb="3" eb="5">
      <t>ケイエイ</t>
    </rPh>
    <rPh sb="6" eb="9">
      <t>ケンゼンセイ</t>
    </rPh>
    <rPh sb="10" eb="13">
      <t>コウリツセイ</t>
    </rPh>
    <rPh sb="14" eb="15">
      <t>シメ</t>
    </rPh>
    <rPh sb="16" eb="17">
      <t>カク</t>
    </rPh>
    <rPh sb="17" eb="19">
      <t>シヒョウ</t>
    </rPh>
    <rPh sb="21" eb="22">
      <t>オオム</t>
    </rPh>
    <rPh sb="23" eb="25">
      <t>リョウコウ</t>
    </rPh>
    <rPh sb="26" eb="28">
      <t>ジョウキョウ</t>
    </rPh>
    <rPh sb="35" eb="36">
      <t>トク</t>
    </rPh>
    <rPh sb="37" eb="39">
      <t>シセツ</t>
    </rPh>
    <rPh sb="39" eb="42">
      <t>リヨウリツ</t>
    </rPh>
    <rPh sb="43" eb="44">
      <t>タカ</t>
    </rPh>
    <rPh sb="45" eb="47">
      <t>シヒョウ</t>
    </rPh>
    <rPh sb="49" eb="51">
      <t>ユウシュウ</t>
    </rPh>
    <rPh sb="51" eb="52">
      <t>リツ</t>
    </rPh>
    <rPh sb="53" eb="54">
      <t>ア</t>
    </rPh>
    <rPh sb="57" eb="58">
      <t>カンガ</t>
    </rPh>
    <rPh sb="61" eb="63">
      <t>シュウエキ</t>
    </rPh>
    <rPh sb="64" eb="66">
      <t>チョッケツ</t>
    </rPh>
    <rPh sb="71" eb="72">
      <t>カンガ</t>
    </rPh>
    <rPh sb="81" eb="83">
      <t>ロウスイ</t>
    </rPh>
    <rPh sb="83" eb="85">
      <t>タイサク</t>
    </rPh>
    <rPh sb="86" eb="88">
      <t>テキセツ</t>
    </rPh>
    <rPh sb="89" eb="91">
      <t>シセツ</t>
    </rPh>
    <rPh sb="91" eb="93">
      <t>リヨウ</t>
    </rPh>
    <rPh sb="94" eb="96">
      <t>ケイゾク</t>
    </rPh>
    <rPh sb="106" eb="108">
      <t>コンゴ</t>
    </rPh>
    <rPh sb="109" eb="111">
      <t>キュウスイ</t>
    </rPh>
    <rPh sb="111" eb="113">
      <t>ゲンカ</t>
    </rPh>
    <rPh sb="114" eb="115">
      <t>カカ</t>
    </rPh>
    <rPh sb="116" eb="118">
      <t>ケイヒ</t>
    </rPh>
    <rPh sb="118" eb="120">
      <t>サクゲン</t>
    </rPh>
    <rPh sb="121" eb="122">
      <t>オコナ</t>
    </rPh>
    <rPh sb="126" eb="129">
      <t>ヘイキンチ</t>
    </rPh>
    <rPh sb="130" eb="132">
      <t>シタマワ</t>
    </rPh>
    <rPh sb="133" eb="135">
      <t>リョウキン</t>
    </rPh>
    <rPh sb="135" eb="137">
      <t>カイシュウ</t>
    </rPh>
    <rPh sb="137" eb="138">
      <t>リツ</t>
    </rPh>
    <rPh sb="139" eb="141">
      <t>コウジョウ</t>
    </rPh>
    <rPh sb="142" eb="14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</si>
</sst>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1.23</c:v>
                </c:pt>
                <c:pt idx="1">
                  <c:v>0.82</c:v>
                </c:pt>
                <c:pt idx="2">
                  <c:v>0.92</c:v>
                </c:pt>
                <c:pt idx="3">
                  <c:v>0.78</c:v>
                </c:pt>
                <c:pt idx="4">
                  <c:v>3.09</c:v>
                </c:pt>
              </c:numCache>
            </c:numRef>
          </c:val>
        </c:ser>
        <c:dLbls>
          <c:showLegendKey val="0"/>
          <c:showVal val="0"/>
          <c:showCatName val="0"/>
          <c:showSerName val="0"/>
          <c:showPercent val="0"/>
          <c:showBubbleSize val="0"/>
        </c:dLbls>
        <c:gapWidth val="150"/>
        <c:axId val="42074112"/>
        <c:axId val="420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42074112"/>
        <c:axId val="42076032"/>
      </c:lineChart>
      <c:dateAx>
        <c:axId val="42074112"/>
        <c:scaling>
          <c:orientation val="minMax"/>
        </c:scaling>
        <c:delete val="1"/>
        <c:axPos val="b"/>
        <c:numFmt formatCode="ge" sourceLinked="1"/>
        <c:majorTickMark val="none"/>
        <c:minorTickMark val="none"/>
        <c:tickLblPos val="none"/>
        <c:crossAx val="42076032"/>
        <c:crosses val="autoZero"/>
        <c:auto val="1"/>
        <c:lblOffset val="100"/>
        <c:baseTimeUnit val="years"/>
      </c:dateAx>
      <c:valAx>
        <c:axId val="420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73.09</c:v>
                </c:pt>
                <c:pt idx="1">
                  <c:v>73.040000000000006</c:v>
                </c:pt>
                <c:pt idx="2">
                  <c:v>77.209999999999994</c:v>
                </c:pt>
                <c:pt idx="3">
                  <c:v>68.42</c:v>
                </c:pt>
                <c:pt idx="4">
                  <c:v>68.989999999999995</c:v>
                </c:pt>
              </c:numCache>
            </c:numRef>
          </c:val>
        </c:ser>
        <c:dLbls>
          <c:showLegendKey val="0"/>
          <c:showVal val="0"/>
          <c:showCatName val="0"/>
          <c:showSerName val="0"/>
          <c:showPercent val="0"/>
          <c:showBubbleSize val="0"/>
        </c:dLbls>
        <c:gapWidth val="150"/>
        <c:axId val="87822720"/>
        <c:axId val="878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87822720"/>
        <c:axId val="87824640"/>
      </c:lineChart>
      <c:dateAx>
        <c:axId val="87822720"/>
        <c:scaling>
          <c:orientation val="minMax"/>
        </c:scaling>
        <c:delete val="1"/>
        <c:axPos val="b"/>
        <c:numFmt formatCode="ge" sourceLinked="1"/>
        <c:majorTickMark val="none"/>
        <c:minorTickMark val="none"/>
        <c:tickLblPos val="none"/>
        <c:crossAx val="87824640"/>
        <c:crosses val="autoZero"/>
        <c:auto val="1"/>
        <c:lblOffset val="100"/>
        <c:baseTimeUnit val="years"/>
      </c:dateAx>
      <c:valAx>
        <c:axId val="878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86.59</c:v>
                </c:pt>
                <c:pt idx="1">
                  <c:v>83.11</c:v>
                </c:pt>
                <c:pt idx="2">
                  <c:v>85.63</c:v>
                </c:pt>
                <c:pt idx="3">
                  <c:v>87.45</c:v>
                </c:pt>
                <c:pt idx="4">
                  <c:v>87.54</c:v>
                </c:pt>
              </c:numCache>
            </c:numRef>
          </c:val>
        </c:ser>
        <c:dLbls>
          <c:showLegendKey val="0"/>
          <c:showVal val="0"/>
          <c:showCatName val="0"/>
          <c:showSerName val="0"/>
          <c:showPercent val="0"/>
          <c:showBubbleSize val="0"/>
        </c:dLbls>
        <c:gapWidth val="150"/>
        <c:axId val="87871488"/>
        <c:axId val="878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87871488"/>
        <c:axId val="87873408"/>
      </c:lineChart>
      <c:dateAx>
        <c:axId val="87871488"/>
        <c:scaling>
          <c:orientation val="minMax"/>
        </c:scaling>
        <c:delete val="1"/>
        <c:axPos val="b"/>
        <c:numFmt formatCode="ge" sourceLinked="1"/>
        <c:majorTickMark val="none"/>
        <c:minorTickMark val="none"/>
        <c:tickLblPos val="none"/>
        <c:crossAx val="87873408"/>
        <c:crosses val="autoZero"/>
        <c:auto val="1"/>
        <c:lblOffset val="100"/>
        <c:baseTimeUnit val="years"/>
      </c:dateAx>
      <c:valAx>
        <c:axId val="878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109.09</c:v>
                </c:pt>
                <c:pt idx="1">
                  <c:v>104.51</c:v>
                </c:pt>
                <c:pt idx="2">
                  <c:v>102.02</c:v>
                </c:pt>
                <c:pt idx="3">
                  <c:v>100.09</c:v>
                </c:pt>
                <c:pt idx="4">
                  <c:v>100.06</c:v>
                </c:pt>
              </c:numCache>
            </c:numRef>
          </c:val>
        </c:ser>
        <c:dLbls>
          <c:showLegendKey val="0"/>
          <c:showVal val="0"/>
          <c:showCatName val="0"/>
          <c:showSerName val="0"/>
          <c:showPercent val="0"/>
          <c:showBubbleSize val="0"/>
        </c:dLbls>
        <c:gapWidth val="150"/>
        <c:axId val="49872256"/>
        <c:axId val="727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49872256"/>
        <c:axId val="72721920"/>
      </c:lineChart>
      <c:dateAx>
        <c:axId val="49872256"/>
        <c:scaling>
          <c:orientation val="minMax"/>
        </c:scaling>
        <c:delete val="1"/>
        <c:axPos val="b"/>
        <c:numFmt formatCode="ge" sourceLinked="1"/>
        <c:majorTickMark val="none"/>
        <c:minorTickMark val="none"/>
        <c:tickLblPos val="none"/>
        <c:crossAx val="72721920"/>
        <c:crosses val="autoZero"/>
        <c:auto val="1"/>
        <c:lblOffset val="100"/>
        <c:baseTimeUnit val="years"/>
      </c:dateAx>
      <c:valAx>
        <c:axId val="72721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8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34.479999999999997</c:v>
                </c:pt>
                <c:pt idx="1">
                  <c:v>36.1</c:v>
                </c:pt>
                <c:pt idx="2">
                  <c:v>37.96</c:v>
                </c:pt>
                <c:pt idx="3">
                  <c:v>37.630000000000003</c:v>
                </c:pt>
                <c:pt idx="4">
                  <c:v>42.99</c:v>
                </c:pt>
              </c:numCache>
            </c:numRef>
          </c:val>
        </c:ser>
        <c:dLbls>
          <c:showLegendKey val="0"/>
          <c:showVal val="0"/>
          <c:showCatName val="0"/>
          <c:showSerName val="0"/>
          <c:showPercent val="0"/>
          <c:showBubbleSize val="0"/>
        </c:dLbls>
        <c:gapWidth val="150"/>
        <c:axId val="86449152"/>
        <c:axId val="864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86449152"/>
        <c:axId val="86455424"/>
      </c:lineChart>
      <c:dateAx>
        <c:axId val="86449152"/>
        <c:scaling>
          <c:orientation val="minMax"/>
        </c:scaling>
        <c:delete val="1"/>
        <c:axPos val="b"/>
        <c:numFmt formatCode="ge" sourceLinked="1"/>
        <c:majorTickMark val="none"/>
        <c:minorTickMark val="none"/>
        <c:tickLblPos val="none"/>
        <c:crossAx val="86455424"/>
        <c:crosses val="autoZero"/>
        <c:auto val="1"/>
        <c:lblOffset val="100"/>
        <c:baseTimeUnit val="years"/>
      </c:dateAx>
      <c:valAx>
        <c:axId val="864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1.56</c:v>
                </c:pt>
                <c:pt idx="1">
                  <c:v>1.6</c:v>
                </c:pt>
                <c:pt idx="2">
                  <c:v>1.6</c:v>
                </c:pt>
                <c:pt idx="3">
                  <c:v>1.61</c:v>
                </c:pt>
                <c:pt idx="4">
                  <c:v>1.61</c:v>
                </c:pt>
              </c:numCache>
            </c:numRef>
          </c:val>
        </c:ser>
        <c:dLbls>
          <c:showLegendKey val="0"/>
          <c:showVal val="0"/>
          <c:showCatName val="0"/>
          <c:showSerName val="0"/>
          <c:showPercent val="0"/>
          <c:showBubbleSize val="0"/>
        </c:dLbls>
        <c:gapWidth val="150"/>
        <c:axId val="87556480"/>
        <c:axId val="875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87556480"/>
        <c:axId val="87558400"/>
      </c:lineChart>
      <c:dateAx>
        <c:axId val="87556480"/>
        <c:scaling>
          <c:orientation val="minMax"/>
        </c:scaling>
        <c:delete val="1"/>
        <c:axPos val="b"/>
        <c:numFmt formatCode="ge" sourceLinked="1"/>
        <c:majorTickMark val="none"/>
        <c:minorTickMark val="none"/>
        <c:tickLblPos val="none"/>
        <c:crossAx val="87558400"/>
        <c:crosses val="autoZero"/>
        <c:auto val="1"/>
        <c:lblOffset val="100"/>
        <c:baseTimeUnit val="years"/>
      </c:dateAx>
      <c:valAx>
        <c:axId val="875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576960"/>
        <c:axId val="875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87576960"/>
        <c:axId val="87578880"/>
      </c:lineChart>
      <c:dateAx>
        <c:axId val="87576960"/>
        <c:scaling>
          <c:orientation val="minMax"/>
        </c:scaling>
        <c:delete val="1"/>
        <c:axPos val="b"/>
        <c:numFmt formatCode="ge" sourceLinked="1"/>
        <c:majorTickMark val="none"/>
        <c:minorTickMark val="none"/>
        <c:tickLblPos val="none"/>
        <c:crossAx val="87578880"/>
        <c:crosses val="autoZero"/>
        <c:auto val="1"/>
        <c:lblOffset val="100"/>
        <c:baseTimeUnit val="years"/>
      </c:dateAx>
      <c:valAx>
        <c:axId val="8757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5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2961.92</c:v>
                </c:pt>
                <c:pt idx="1">
                  <c:v>2862.46</c:v>
                </c:pt>
                <c:pt idx="2">
                  <c:v>3326.62</c:v>
                </c:pt>
                <c:pt idx="3">
                  <c:v>3742.98</c:v>
                </c:pt>
                <c:pt idx="4">
                  <c:v>678.69</c:v>
                </c:pt>
              </c:numCache>
            </c:numRef>
          </c:val>
        </c:ser>
        <c:dLbls>
          <c:showLegendKey val="0"/>
          <c:showVal val="0"/>
          <c:showCatName val="0"/>
          <c:showSerName val="0"/>
          <c:showPercent val="0"/>
          <c:showBubbleSize val="0"/>
        </c:dLbls>
        <c:gapWidth val="150"/>
        <c:axId val="87691648"/>
        <c:axId val="876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87691648"/>
        <c:axId val="87693568"/>
      </c:lineChart>
      <c:dateAx>
        <c:axId val="87691648"/>
        <c:scaling>
          <c:orientation val="minMax"/>
        </c:scaling>
        <c:delete val="1"/>
        <c:axPos val="b"/>
        <c:numFmt formatCode="ge" sourceLinked="1"/>
        <c:majorTickMark val="none"/>
        <c:minorTickMark val="none"/>
        <c:tickLblPos val="none"/>
        <c:crossAx val="87693568"/>
        <c:crosses val="autoZero"/>
        <c:auto val="1"/>
        <c:lblOffset val="100"/>
        <c:baseTimeUnit val="years"/>
      </c:dateAx>
      <c:valAx>
        <c:axId val="8769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316.20999999999998</c:v>
                </c:pt>
                <c:pt idx="1">
                  <c:v>320.26</c:v>
                </c:pt>
                <c:pt idx="2">
                  <c:v>304.58</c:v>
                </c:pt>
                <c:pt idx="3">
                  <c:v>310.35000000000002</c:v>
                </c:pt>
                <c:pt idx="4">
                  <c:v>343.08</c:v>
                </c:pt>
              </c:numCache>
            </c:numRef>
          </c:val>
        </c:ser>
        <c:dLbls>
          <c:showLegendKey val="0"/>
          <c:showVal val="0"/>
          <c:showCatName val="0"/>
          <c:showSerName val="0"/>
          <c:showPercent val="0"/>
          <c:showBubbleSize val="0"/>
        </c:dLbls>
        <c:gapWidth val="150"/>
        <c:axId val="87719936"/>
        <c:axId val="877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87719936"/>
        <c:axId val="87721856"/>
      </c:lineChart>
      <c:dateAx>
        <c:axId val="87719936"/>
        <c:scaling>
          <c:orientation val="minMax"/>
        </c:scaling>
        <c:delete val="1"/>
        <c:axPos val="b"/>
        <c:numFmt formatCode="ge" sourceLinked="1"/>
        <c:majorTickMark val="none"/>
        <c:minorTickMark val="none"/>
        <c:tickLblPos val="none"/>
        <c:crossAx val="87721856"/>
        <c:crosses val="autoZero"/>
        <c:auto val="1"/>
        <c:lblOffset val="100"/>
        <c:baseTimeUnit val="years"/>
      </c:dateAx>
      <c:valAx>
        <c:axId val="8772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105.82</c:v>
                </c:pt>
                <c:pt idx="1">
                  <c:v>99.88</c:v>
                </c:pt>
                <c:pt idx="2">
                  <c:v>95.99</c:v>
                </c:pt>
                <c:pt idx="3">
                  <c:v>91.48</c:v>
                </c:pt>
                <c:pt idx="4">
                  <c:v>91.55</c:v>
                </c:pt>
              </c:numCache>
            </c:numRef>
          </c:val>
        </c:ser>
        <c:dLbls>
          <c:showLegendKey val="0"/>
          <c:showVal val="0"/>
          <c:showCatName val="0"/>
          <c:showSerName val="0"/>
          <c:showPercent val="0"/>
          <c:showBubbleSize val="0"/>
        </c:dLbls>
        <c:gapWidth val="150"/>
        <c:axId val="87743872"/>
        <c:axId val="877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87743872"/>
        <c:axId val="87770624"/>
      </c:lineChart>
      <c:dateAx>
        <c:axId val="87743872"/>
        <c:scaling>
          <c:orientation val="minMax"/>
        </c:scaling>
        <c:delete val="1"/>
        <c:axPos val="b"/>
        <c:numFmt formatCode="ge" sourceLinked="1"/>
        <c:majorTickMark val="none"/>
        <c:minorTickMark val="none"/>
        <c:tickLblPos val="none"/>
        <c:crossAx val="87770624"/>
        <c:crosses val="autoZero"/>
        <c:auto val="1"/>
        <c:lblOffset val="100"/>
        <c:baseTimeUnit val="years"/>
      </c:dateAx>
      <c:valAx>
        <c:axId val="877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172.19</c:v>
                </c:pt>
                <c:pt idx="1">
                  <c:v>180.32</c:v>
                </c:pt>
                <c:pt idx="2">
                  <c:v>175.03</c:v>
                </c:pt>
                <c:pt idx="3">
                  <c:v>193.95</c:v>
                </c:pt>
                <c:pt idx="4">
                  <c:v>190.68</c:v>
                </c:pt>
              </c:numCache>
            </c:numRef>
          </c:val>
        </c:ser>
        <c:dLbls>
          <c:showLegendKey val="0"/>
          <c:showVal val="0"/>
          <c:showCatName val="0"/>
          <c:showSerName val="0"/>
          <c:showPercent val="0"/>
          <c:showBubbleSize val="0"/>
        </c:dLbls>
        <c:gapWidth val="150"/>
        <c:axId val="86464384"/>
        <c:axId val="877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86464384"/>
        <c:axId val="87788160"/>
      </c:lineChart>
      <c:dateAx>
        <c:axId val="86464384"/>
        <c:scaling>
          <c:orientation val="minMax"/>
        </c:scaling>
        <c:delete val="1"/>
        <c:axPos val="b"/>
        <c:numFmt formatCode="ge" sourceLinked="1"/>
        <c:majorTickMark val="none"/>
        <c:minorTickMark val="none"/>
        <c:tickLblPos val="none"/>
        <c:crossAx val="87788160"/>
        <c:crosses val="autoZero"/>
        <c:auto val="1"/>
        <c:lblOffset val="100"/>
        <c:baseTimeUnit val="years"/>
      </c:dateAx>
      <c:valAx>
        <c:axId val="877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山形県　大江町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8836</v>
      </c>
      <c r="AJ8" s="75"/>
      <c r="AK8" s="75"/>
      <c r="AL8" s="75"/>
      <c r="AM8" s="75"/>
      <c r="AN8" s="75"/>
      <c r="AO8" s="75"/>
      <c r="AP8" s="76"/>
      <c r="AQ8" s="57">
        <f>データ!R6</f>
        <v>154.08000000000001</v>
      </c>
      <c r="AR8" s="57"/>
      <c r="AS8" s="57"/>
      <c r="AT8" s="57"/>
      <c r="AU8" s="57"/>
      <c r="AV8" s="57"/>
      <c r="AW8" s="57"/>
      <c r="AX8" s="57"/>
      <c r="AY8" s="57">
        <f>データ!S6</f>
        <v>57.35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63.1</v>
      </c>
      <c r="K10" s="57"/>
      <c r="L10" s="57"/>
      <c r="M10" s="57"/>
      <c r="N10" s="57"/>
      <c r="O10" s="57"/>
      <c r="P10" s="57"/>
      <c r="Q10" s="57"/>
      <c r="R10" s="57">
        <f>データ!O6</f>
        <v>95.49</v>
      </c>
      <c r="S10" s="57"/>
      <c r="T10" s="57"/>
      <c r="U10" s="57"/>
      <c r="V10" s="57"/>
      <c r="W10" s="57"/>
      <c r="X10" s="57"/>
      <c r="Y10" s="57"/>
      <c r="Z10" s="65">
        <f>データ!P6</f>
        <v>5076</v>
      </c>
      <c r="AA10" s="65"/>
      <c r="AB10" s="65"/>
      <c r="AC10" s="65"/>
      <c r="AD10" s="65"/>
      <c r="AE10" s="65"/>
      <c r="AF10" s="65"/>
      <c r="AG10" s="65"/>
      <c r="AH10" s="2"/>
      <c r="AI10" s="65">
        <f>データ!T6</f>
        <v>8435</v>
      </c>
      <c r="AJ10" s="65"/>
      <c r="AK10" s="65"/>
      <c r="AL10" s="65"/>
      <c r="AM10" s="65"/>
      <c r="AN10" s="65"/>
      <c r="AO10" s="65"/>
      <c r="AP10" s="65"/>
      <c r="AQ10" s="57">
        <f>データ!U6</f>
        <v>25.01</v>
      </c>
      <c r="AR10" s="57"/>
      <c r="AS10" s="57"/>
      <c r="AT10" s="57"/>
      <c r="AU10" s="57"/>
      <c r="AV10" s="57"/>
      <c r="AW10" s="57"/>
      <c r="AX10" s="57"/>
      <c r="AY10" s="57">
        <f>データ!V6</f>
        <v>337.27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63240</v>
      </c>
      <c r="D6" s="31">
        <f t="shared" si="3"/>
        <v>46</v>
      </c>
      <c r="E6" s="31">
        <f t="shared" si="3"/>
        <v>1</v>
      </c>
      <c r="F6" s="31">
        <f t="shared" si="3"/>
        <v>0</v>
      </c>
      <c r="G6" s="31">
        <f t="shared" si="3"/>
        <v>1</v>
      </c>
      <c r="H6" s="31" t="str">
        <f t="shared" si="3"/>
        <v>山形県　大江町</v>
      </c>
      <c r="I6" s="31" t="str">
        <f t="shared" si="3"/>
        <v>法適用</v>
      </c>
      <c r="J6" s="31" t="str">
        <f t="shared" si="3"/>
        <v>水道事業</v>
      </c>
      <c r="K6" s="31" t="str">
        <f t="shared" si="3"/>
        <v>末端給水事業</v>
      </c>
      <c r="L6" s="31" t="str">
        <f t="shared" si="3"/>
        <v>A8</v>
      </c>
      <c r="M6" s="32" t="str">
        <f t="shared" si="3"/>
        <v>-</v>
      </c>
      <c r="N6" s="32">
        <f t="shared" si="3"/>
        <v>63.1</v>
      </c>
      <c r="O6" s="32">
        <f t="shared" si="3"/>
        <v>95.49</v>
      </c>
      <c r="P6" s="32">
        <f t="shared" si="3"/>
        <v>5076</v>
      </c>
      <c r="Q6" s="32">
        <f t="shared" si="3"/>
        <v>8836</v>
      </c>
      <c r="R6" s="32">
        <f t="shared" si="3"/>
        <v>154.08000000000001</v>
      </c>
      <c r="S6" s="32">
        <f t="shared" si="3"/>
        <v>57.35</v>
      </c>
      <c r="T6" s="32">
        <f t="shared" si="3"/>
        <v>8435</v>
      </c>
      <c r="U6" s="32">
        <f t="shared" si="3"/>
        <v>25.01</v>
      </c>
      <c r="V6" s="32">
        <f t="shared" si="3"/>
        <v>337.27</v>
      </c>
      <c r="W6" s="33">
        <f>IF(W7="",NA(),W7)</f>
        <v>109.09</v>
      </c>
      <c r="X6" s="33">
        <f t="shared" ref="X6:AF6" si="4">IF(X7="",NA(),X7)</f>
        <v>104.51</v>
      </c>
      <c r="Y6" s="33">
        <f t="shared" si="4"/>
        <v>102.02</v>
      </c>
      <c r="Z6" s="33">
        <f t="shared" si="4"/>
        <v>100.09</v>
      </c>
      <c r="AA6" s="33">
        <f t="shared" si="4"/>
        <v>100.06</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2961.92</v>
      </c>
      <c r="AT6" s="33">
        <f t="shared" ref="AT6:BB6" si="6">IF(AT7="",NA(),AT7)</f>
        <v>2862.46</v>
      </c>
      <c r="AU6" s="33">
        <f t="shared" si="6"/>
        <v>3326.62</v>
      </c>
      <c r="AV6" s="33">
        <f t="shared" si="6"/>
        <v>3742.98</v>
      </c>
      <c r="AW6" s="33">
        <f t="shared" si="6"/>
        <v>678.69</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316.20999999999998</v>
      </c>
      <c r="BE6" s="33">
        <f t="shared" ref="BE6:BM6" si="7">IF(BE7="",NA(),BE7)</f>
        <v>320.26</v>
      </c>
      <c r="BF6" s="33">
        <f t="shared" si="7"/>
        <v>304.58</v>
      </c>
      <c r="BG6" s="33">
        <f t="shared" si="7"/>
        <v>310.35000000000002</v>
      </c>
      <c r="BH6" s="33">
        <f t="shared" si="7"/>
        <v>343.08</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105.82</v>
      </c>
      <c r="BP6" s="33">
        <f t="shared" ref="BP6:BX6" si="8">IF(BP7="",NA(),BP7)</f>
        <v>99.88</v>
      </c>
      <c r="BQ6" s="33">
        <f t="shared" si="8"/>
        <v>95.99</v>
      </c>
      <c r="BR6" s="33">
        <f t="shared" si="8"/>
        <v>91.48</v>
      </c>
      <c r="BS6" s="33">
        <f t="shared" si="8"/>
        <v>91.55</v>
      </c>
      <c r="BT6" s="33">
        <f t="shared" si="8"/>
        <v>93.43</v>
      </c>
      <c r="BU6" s="33">
        <f t="shared" si="8"/>
        <v>90.17</v>
      </c>
      <c r="BV6" s="33">
        <f t="shared" si="8"/>
        <v>90.69</v>
      </c>
      <c r="BW6" s="33">
        <f t="shared" si="8"/>
        <v>90.64</v>
      </c>
      <c r="BX6" s="33">
        <f t="shared" si="8"/>
        <v>93.66</v>
      </c>
      <c r="BY6" s="32" t="str">
        <f>IF(BY7="","",IF(BY7="-","【-】","【"&amp;SUBSTITUTE(TEXT(BY7,"#,##0.00"),"-","△")&amp;"】"))</f>
        <v>【104.60】</v>
      </c>
      <c r="BZ6" s="33">
        <f>IF(BZ7="",NA(),BZ7)</f>
        <v>172.19</v>
      </c>
      <c r="CA6" s="33">
        <f t="shared" ref="CA6:CI6" si="9">IF(CA7="",NA(),CA7)</f>
        <v>180.32</v>
      </c>
      <c r="CB6" s="33">
        <f t="shared" si="9"/>
        <v>175.03</v>
      </c>
      <c r="CC6" s="33">
        <f t="shared" si="9"/>
        <v>193.95</v>
      </c>
      <c r="CD6" s="33">
        <f t="shared" si="9"/>
        <v>190.68</v>
      </c>
      <c r="CE6" s="33">
        <f t="shared" si="9"/>
        <v>204.24</v>
      </c>
      <c r="CF6" s="33">
        <f t="shared" si="9"/>
        <v>210.28</v>
      </c>
      <c r="CG6" s="33">
        <f t="shared" si="9"/>
        <v>211.08</v>
      </c>
      <c r="CH6" s="33">
        <f t="shared" si="9"/>
        <v>213.52</v>
      </c>
      <c r="CI6" s="33">
        <f t="shared" si="9"/>
        <v>208.21</v>
      </c>
      <c r="CJ6" s="32" t="str">
        <f>IF(CJ7="","",IF(CJ7="-","【-】","【"&amp;SUBSTITUTE(TEXT(CJ7,"#,##0.00"),"-","△")&amp;"】"))</f>
        <v>【164.21】</v>
      </c>
      <c r="CK6" s="33">
        <f>IF(CK7="",NA(),CK7)</f>
        <v>73.09</v>
      </c>
      <c r="CL6" s="33">
        <f t="shared" ref="CL6:CT6" si="10">IF(CL7="",NA(),CL7)</f>
        <v>73.040000000000006</v>
      </c>
      <c r="CM6" s="33">
        <f t="shared" si="10"/>
        <v>77.209999999999994</v>
      </c>
      <c r="CN6" s="33">
        <f t="shared" si="10"/>
        <v>68.42</v>
      </c>
      <c r="CO6" s="33">
        <f t="shared" si="10"/>
        <v>68.989999999999995</v>
      </c>
      <c r="CP6" s="33">
        <f t="shared" si="10"/>
        <v>51.05</v>
      </c>
      <c r="CQ6" s="33">
        <f t="shared" si="10"/>
        <v>50.49</v>
      </c>
      <c r="CR6" s="33">
        <f t="shared" si="10"/>
        <v>49.69</v>
      </c>
      <c r="CS6" s="33">
        <f t="shared" si="10"/>
        <v>49.77</v>
      </c>
      <c r="CT6" s="33">
        <f t="shared" si="10"/>
        <v>49.22</v>
      </c>
      <c r="CU6" s="32" t="str">
        <f>IF(CU7="","",IF(CU7="-","【-】","【"&amp;SUBSTITUTE(TEXT(CU7,"#,##0.00"),"-","△")&amp;"】"))</f>
        <v>【59.80】</v>
      </c>
      <c r="CV6" s="33">
        <f>IF(CV7="",NA(),CV7)</f>
        <v>86.59</v>
      </c>
      <c r="CW6" s="33">
        <f t="shared" ref="CW6:DE6" si="11">IF(CW7="",NA(),CW7)</f>
        <v>83.11</v>
      </c>
      <c r="CX6" s="33">
        <f t="shared" si="11"/>
        <v>85.63</v>
      </c>
      <c r="CY6" s="33">
        <f t="shared" si="11"/>
        <v>87.45</v>
      </c>
      <c r="CZ6" s="33">
        <f t="shared" si="11"/>
        <v>87.54</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34.479999999999997</v>
      </c>
      <c r="DH6" s="33">
        <f t="shared" ref="DH6:DP6" si="12">IF(DH7="",NA(),DH7)</f>
        <v>36.1</v>
      </c>
      <c r="DI6" s="33">
        <f t="shared" si="12"/>
        <v>37.96</v>
      </c>
      <c r="DJ6" s="33">
        <f t="shared" si="12"/>
        <v>37.630000000000003</v>
      </c>
      <c r="DK6" s="33">
        <f t="shared" si="12"/>
        <v>42.99</v>
      </c>
      <c r="DL6" s="33">
        <f t="shared" si="12"/>
        <v>33.21</v>
      </c>
      <c r="DM6" s="33">
        <f t="shared" si="12"/>
        <v>34.24</v>
      </c>
      <c r="DN6" s="33">
        <f t="shared" si="12"/>
        <v>35.18</v>
      </c>
      <c r="DO6" s="33">
        <f t="shared" si="12"/>
        <v>36.43</v>
      </c>
      <c r="DP6" s="33">
        <f t="shared" si="12"/>
        <v>46.12</v>
      </c>
      <c r="DQ6" s="32" t="str">
        <f>IF(DQ7="","",IF(DQ7="-","【-】","【"&amp;SUBSTITUTE(TEXT(DQ7,"#,##0.00"),"-","△")&amp;"】"))</f>
        <v>【46.31】</v>
      </c>
      <c r="DR6" s="33">
        <f>IF(DR7="",NA(),DR7)</f>
        <v>1.56</v>
      </c>
      <c r="DS6" s="33">
        <f t="shared" ref="DS6:EA6" si="13">IF(DS7="",NA(),DS7)</f>
        <v>1.6</v>
      </c>
      <c r="DT6" s="33">
        <f t="shared" si="13"/>
        <v>1.6</v>
      </c>
      <c r="DU6" s="33">
        <f t="shared" si="13"/>
        <v>1.61</v>
      </c>
      <c r="DV6" s="33">
        <f t="shared" si="13"/>
        <v>1.61</v>
      </c>
      <c r="DW6" s="33">
        <f t="shared" si="13"/>
        <v>6.34</v>
      </c>
      <c r="DX6" s="33">
        <f t="shared" si="13"/>
        <v>6.81</v>
      </c>
      <c r="DY6" s="33">
        <f t="shared" si="13"/>
        <v>8.41</v>
      </c>
      <c r="DZ6" s="33">
        <f t="shared" si="13"/>
        <v>8.7200000000000006</v>
      </c>
      <c r="EA6" s="33">
        <f t="shared" si="13"/>
        <v>9.86</v>
      </c>
      <c r="EB6" s="32" t="str">
        <f>IF(EB7="","",IF(EB7="-","【-】","【"&amp;SUBSTITUTE(TEXT(EB7,"#,##0.00"),"-","△")&amp;"】"))</f>
        <v>【12.42】</v>
      </c>
      <c r="EC6" s="33">
        <f>IF(EC7="",NA(),EC7)</f>
        <v>1.23</v>
      </c>
      <c r="ED6" s="33">
        <f t="shared" ref="ED6:EL6" si="14">IF(ED7="",NA(),ED7)</f>
        <v>0.82</v>
      </c>
      <c r="EE6" s="33">
        <f t="shared" si="14"/>
        <v>0.92</v>
      </c>
      <c r="EF6" s="33">
        <f t="shared" si="14"/>
        <v>0.78</v>
      </c>
      <c r="EG6" s="33">
        <f t="shared" si="14"/>
        <v>3.09</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63240</v>
      </c>
      <c r="D7" s="35">
        <v>46</v>
      </c>
      <c r="E7" s="35">
        <v>1</v>
      </c>
      <c r="F7" s="35">
        <v>0</v>
      </c>
      <c r="G7" s="35">
        <v>1</v>
      </c>
      <c r="H7" s="35" t="s">
        <v>93</v>
      </c>
      <c r="I7" s="35" t="s">
        <v>94</v>
      </c>
      <c r="J7" s="35" t="s">
        <v>95</v>
      </c>
      <c r="K7" s="35" t="s">
        <v>96</v>
      </c>
      <c r="L7" s="35" t="s">
        <v>97</v>
      </c>
      <c r="M7" s="36" t="s">
        <v>98</v>
      </c>
      <c r="N7" s="36">
        <v>63.1</v>
      </c>
      <c r="O7" s="36">
        <v>95.49</v>
      </c>
      <c r="P7" s="36">
        <v>5076</v>
      </c>
      <c r="Q7" s="36">
        <v>8836</v>
      </c>
      <c r="R7" s="36">
        <v>154.08000000000001</v>
      </c>
      <c r="S7" s="36">
        <v>57.35</v>
      </c>
      <c r="T7" s="36">
        <v>8435</v>
      </c>
      <c r="U7" s="36">
        <v>25.01</v>
      </c>
      <c r="V7" s="36">
        <v>337.27</v>
      </c>
      <c r="W7" s="36">
        <v>109.09</v>
      </c>
      <c r="X7" s="36">
        <v>104.51</v>
      </c>
      <c r="Y7" s="36">
        <v>102.02</v>
      </c>
      <c r="Z7" s="36">
        <v>100.09</v>
      </c>
      <c r="AA7" s="36">
        <v>100.06</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2961.92</v>
      </c>
      <c r="AT7" s="36">
        <v>2862.46</v>
      </c>
      <c r="AU7" s="36">
        <v>3326.62</v>
      </c>
      <c r="AV7" s="36">
        <v>3742.98</v>
      </c>
      <c r="AW7" s="36">
        <v>678.69</v>
      </c>
      <c r="AX7" s="36">
        <v>1129.9100000000001</v>
      </c>
      <c r="AY7" s="36">
        <v>1197.1099999999999</v>
      </c>
      <c r="AZ7" s="36">
        <v>1002.64</v>
      </c>
      <c r="BA7" s="36">
        <v>1164.51</v>
      </c>
      <c r="BB7" s="36">
        <v>434.72</v>
      </c>
      <c r="BC7" s="36">
        <v>264.16000000000003</v>
      </c>
      <c r="BD7" s="36">
        <v>316.20999999999998</v>
      </c>
      <c r="BE7" s="36">
        <v>320.26</v>
      </c>
      <c r="BF7" s="36">
        <v>304.58</v>
      </c>
      <c r="BG7" s="36">
        <v>310.35000000000002</v>
      </c>
      <c r="BH7" s="36">
        <v>343.08</v>
      </c>
      <c r="BI7" s="36">
        <v>540.94000000000005</v>
      </c>
      <c r="BJ7" s="36">
        <v>532.29999999999995</v>
      </c>
      <c r="BK7" s="36">
        <v>520.29999999999995</v>
      </c>
      <c r="BL7" s="36">
        <v>498.27</v>
      </c>
      <c r="BM7" s="36">
        <v>495.76</v>
      </c>
      <c r="BN7" s="36">
        <v>283.72000000000003</v>
      </c>
      <c r="BO7" s="36">
        <v>105.82</v>
      </c>
      <c r="BP7" s="36">
        <v>99.88</v>
      </c>
      <c r="BQ7" s="36">
        <v>95.99</v>
      </c>
      <c r="BR7" s="36">
        <v>91.48</v>
      </c>
      <c r="BS7" s="36">
        <v>91.55</v>
      </c>
      <c r="BT7" s="36">
        <v>93.43</v>
      </c>
      <c r="BU7" s="36">
        <v>90.17</v>
      </c>
      <c r="BV7" s="36">
        <v>90.69</v>
      </c>
      <c r="BW7" s="36">
        <v>90.64</v>
      </c>
      <c r="BX7" s="36">
        <v>93.66</v>
      </c>
      <c r="BY7" s="36">
        <v>104.6</v>
      </c>
      <c r="BZ7" s="36">
        <v>172.19</v>
      </c>
      <c r="CA7" s="36">
        <v>180.32</v>
      </c>
      <c r="CB7" s="36">
        <v>175.03</v>
      </c>
      <c r="CC7" s="36">
        <v>193.95</v>
      </c>
      <c r="CD7" s="36">
        <v>190.68</v>
      </c>
      <c r="CE7" s="36">
        <v>204.24</v>
      </c>
      <c r="CF7" s="36">
        <v>210.28</v>
      </c>
      <c r="CG7" s="36">
        <v>211.08</v>
      </c>
      <c r="CH7" s="36">
        <v>213.52</v>
      </c>
      <c r="CI7" s="36">
        <v>208.21</v>
      </c>
      <c r="CJ7" s="36">
        <v>164.21</v>
      </c>
      <c r="CK7" s="36">
        <v>73.09</v>
      </c>
      <c r="CL7" s="36">
        <v>73.040000000000006</v>
      </c>
      <c r="CM7" s="36">
        <v>77.209999999999994</v>
      </c>
      <c r="CN7" s="36">
        <v>68.42</v>
      </c>
      <c r="CO7" s="36">
        <v>68.989999999999995</v>
      </c>
      <c r="CP7" s="36">
        <v>51.05</v>
      </c>
      <c r="CQ7" s="36">
        <v>50.49</v>
      </c>
      <c r="CR7" s="36">
        <v>49.69</v>
      </c>
      <c r="CS7" s="36">
        <v>49.77</v>
      </c>
      <c r="CT7" s="36">
        <v>49.22</v>
      </c>
      <c r="CU7" s="36">
        <v>59.8</v>
      </c>
      <c r="CV7" s="36">
        <v>86.59</v>
      </c>
      <c r="CW7" s="36">
        <v>83.11</v>
      </c>
      <c r="CX7" s="36">
        <v>85.63</v>
      </c>
      <c r="CY7" s="36">
        <v>87.45</v>
      </c>
      <c r="CZ7" s="36">
        <v>87.54</v>
      </c>
      <c r="DA7" s="36">
        <v>80.81</v>
      </c>
      <c r="DB7" s="36">
        <v>78.7</v>
      </c>
      <c r="DC7" s="36">
        <v>80.010000000000005</v>
      </c>
      <c r="DD7" s="36">
        <v>79.98</v>
      </c>
      <c r="DE7" s="36">
        <v>79.48</v>
      </c>
      <c r="DF7" s="36">
        <v>89.78</v>
      </c>
      <c r="DG7" s="36">
        <v>34.479999999999997</v>
      </c>
      <c r="DH7" s="36">
        <v>36.1</v>
      </c>
      <c r="DI7" s="36">
        <v>37.96</v>
      </c>
      <c r="DJ7" s="36">
        <v>37.630000000000003</v>
      </c>
      <c r="DK7" s="36">
        <v>42.99</v>
      </c>
      <c r="DL7" s="36">
        <v>33.21</v>
      </c>
      <c r="DM7" s="36">
        <v>34.24</v>
      </c>
      <c r="DN7" s="36">
        <v>35.18</v>
      </c>
      <c r="DO7" s="36">
        <v>36.43</v>
      </c>
      <c r="DP7" s="36">
        <v>46.12</v>
      </c>
      <c r="DQ7" s="36">
        <v>46.31</v>
      </c>
      <c r="DR7" s="36">
        <v>1.56</v>
      </c>
      <c r="DS7" s="36">
        <v>1.6</v>
      </c>
      <c r="DT7" s="36">
        <v>1.6</v>
      </c>
      <c r="DU7" s="36">
        <v>1.61</v>
      </c>
      <c r="DV7" s="36">
        <v>1.61</v>
      </c>
      <c r="DW7" s="36">
        <v>6.34</v>
      </c>
      <c r="DX7" s="36">
        <v>6.81</v>
      </c>
      <c r="DY7" s="36">
        <v>8.41</v>
      </c>
      <c r="DZ7" s="36">
        <v>8.7200000000000006</v>
      </c>
      <c r="EA7" s="36">
        <v>9.86</v>
      </c>
      <c r="EB7" s="36">
        <v>12.42</v>
      </c>
      <c r="EC7" s="36">
        <v>1.23</v>
      </c>
      <c r="ED7" s="36">
        <v>0.82</v>
      </c>
      <c r="EE7" s="36">
        <v>0.92</v>
      </c>
      <c r="EF7" s="36">
        <v>0.78</v>
      </c>
      <c r="EG7" s="36">
        <v>3.09</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U1228</cp:lastModifiedBy>
  <dcterms:created xsi:type="dcterms:W3CDTF">2016-02-03T07:14:41Z</dcterms:created>
  <dcterms:modified xsi:type="dcterms:W3CDTF">2016-02-10T05:33:00Z</dcterms:modified>
</cp:coreProperties>
</file>