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I8" i="4"/>
  <c r="Z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<sst xmlns="http://schemas.openxmlformats.org/spreadsheetml/2006/main" count="218" uniqueCount="108">
  <si>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</si>
  <si>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</si>
  <si>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</si>
  <si>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</si>
  <si>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</si>
  <si>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</si>
  <si>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</si>
  <si>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</si>
  <si>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</si>
  <si>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</si>
  <si>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</si>
  <si>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</si>
  <si>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</si>
  <si>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</si>
  <si>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</si>
  <si>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</si>
  <si>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</si>
  <si>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</si>
  <si>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</si>
  <si>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</si>
  <si>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</si>
  <si>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</si>
  <si>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</si>
  <si>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</si>
  <si>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</si>
  <si>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</si>
  <si>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</si>
  <si>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</si>
  <si>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</si>
  <si>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</si>
  <si>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</si>
  <si>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</si>
  <si>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</si>
  <si>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</si>
  <si>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</si>
  <si>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</si>
  <si>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</si>
  <si>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</si>
  <si>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</si>
  <si>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</si>
  <si>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</si>
  <si>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</si>
  <si>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</si>
  <si>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</si>
  <si>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</si>
  <si>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</si>
  <si>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</si>
  <si>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</si>
  <si>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</si>
  <si>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</si>
  <si>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</si>
  <si>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</si>
  <si>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</si>
  <si>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</si>
  <si>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</si>
  <si>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</si>
  <si>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</si>
  <si>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</si>
  <si>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</si>
  <si>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</si>
  <si>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</si>
  <si>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</si>
  <si>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</si>
  <si>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</si>
  <si>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</si>
  <si>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</si>
  <si>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</si>
  <si>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</si>
  <si>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</si>
  <si>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</si>
  <si>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</si>
  <si>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</si>
  <si>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</si>
  <si>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</si>
  <si>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</si>
  <si>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</si>
  <si>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</si>
  <si>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</si>
  <si>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</si>
  <si>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</si>
  <si>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</si>
  <si>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</si>
  <si>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</si>
  <si>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</si>
  <si>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</si>
  <si>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</si>
  <si>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</si>
  <si>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</si>
  <si>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</si>
  <si>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</si>
  <si>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</si>
  <si>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</si>
  <si>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</si>
  <si>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山形県　大石田町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</si>
  <si>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</si>
  <si>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</si>
  <si>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</si>
  <si>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</si>
  <si>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</si>
  <si>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</si>
  <si>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</si>
  <si>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</si>
  <si>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</si>
  <si>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</si>
  <si>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</si>
  <si>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平均値より高い比率ではあるが、単年度の収支が100％未満であり、またここ5年間は数値が下がる傾向である。そのため、経営改善に向け、改善点の見直し等取組みが必要である。</t>
    <rPh sb="1" eb="4">
      <t>ヘイキンチ</t>
    </rPh>
    <rPh sb="6" eb="7">
      <t>タカ</t>
    </rPh>
    <rPh sb="8" eb="10">
      <t>ヒリツ</t>
    </rPh>
    <rPh sb="16" eb="19">
      <t>タンネンド</t>
    </rPh>
    <rPh sb="20" eb="22">
      <t>シュウシ</t>
    </rPh>
    <rPh sb="27" eb="29">
      <t>ミマン</t>
    </rPh>
    <rPh sb="38" eb="40">
      <t>ネンカン</t>
    </rPh>
    <rPh sb="41" eb="43">
      <t>スウチ</t>
    </rPh>
    <rPh sb="44" eb="45">
      <t>サ</t>
    </rPh>
    <rPh sb="47" eb="49">
      <t>ケイコウ</t>
    </rPh>
    <rPh sb="58" eb="60">
      <t>ケイエイ</t>
    </rPh>
    <rPh sb="60" eb="62">
      <t>カイゼン</t>
    </rPh>
    <rPh sb="63" eb="64">
      <t>ム</t>
    </rPh>
    <rPh sb="66" eb="69">
      <t>カイゼンテン</t>
    </rPh>
    <rPh sb="70" eb="72">
      <t>ミナオ</t>
    </rPh>
    <rPh sb="73" eb="74">
      <t>トウ</t>
    </rPh>
    <rPh sb="74" eb="76">
      <t>トリク</t>
    </rPh>
    <rPh sb="78" eb="80">
      <t>ヒツヨウ</t>
    </rPh>
    <phoneticPr fontId="4"/>
  </si>
  <si>
    <t>　法定耐用年数を超えた管路については、平成２８年度に布設替えし、管路の更新は完了する。</t>
    <rPh sb="1" eb="3">
      <t>ホウテイ</t>
    </rPh>
    <rPh sb="3" eb="5">
      <t>タイヨウ</t>
    </rPh>
    <rPh sb="5" eb="7">
      <t>ネンスウ</t>
    </rPh>
    <rPh sb="8" eb="9">
      <t>コ</t>
    </rPh>
    <rPh sb="11" eb="13">
      <t>カンロ</t>
    </rPh>
    <rPh sb="19" eb="21">
      <t>ヘイセイ</t>
    </rPh>
    <rPh sb="23" eb="24">
      <t>ネン</t>
    </rPh>
    <rPh sb="24" eb="25">
      <t>ド</t>
    </rPh>
    <rPh sb="26" eb="28">
      <t>フセツ</t>
    </rPh>
    <rPh sb="28" eb="29">
      <t>ガ</t>
    </rPh>
    <rPh sb="32" eb="34">
      <t>カンロ</t>
    </rPh>
    <rPh sb="35" eb="37">
      <t>コウシン</t>
    </rPh>
    <rPh sb="38" eb="40">
      <t>カンリョウ</t>
    </rPh>
    <phoneticPr fontId="4"/>
  </si>
  <si>
    <t>　平成２８年度に予定されている老朽管路の布設替えにより、収益的収支比率の悪化が予想される。そのため、更なる費用の削減や料金の見直し等、経営改善に向けた取組みが必要である。</t>
    <rPh sb="1" eb="3">
      <t>ヘイセイ</t>
    </rPh>
    <rPh sb="5" eb="6">
      <t>ネン</t>
    </rPh>
    <rPh sb="6" eb="7">
      <t>ド</t>
    </rPh>
    <rPh sb="8" eb="10">
      <t>ヨテイ</t>
    </rPh>
    <rPh sb="15" eb="17">
      <t>ロウキュウ</t>
    </rPh>
    <rPh sb="17" eb="18">
      <t>カン</t>
    </rPh>
    <rPh sb="18" eb="19">
      <t>ロ</t>
    </rPh>
    <rPh sb="20" eb="22">
      <t>フセツ</t>
    </rPh>
    <rPh sb="22" eb="23">
      <t>ガ</t>
    </rPh>
    <rPh sb="28" eb="31">
      <t>シュウエキテキ</t>
    </rPh>
    <rPh sb="31" eb="33">
      <t>シュウシ</t>
    </rPh>
    <rPh sb="33" eb="35">
      <t>ヒリツ</t>
    </rPh>
    <rPh sb="36" eb="38">
      <t>アッカ</t>
    </rPh>
    <rPh sb="39" eb="41">
      <t>ヨソウ</t>
    </rPh>
    <rPh sb="50" eb="51">
      <t>サラ</t>
    </rPh>
    <rPh sb="53" eb="55">
      <t>ヒヨウ</t>
    </rPh>
    <rPh sb="56" eb="58">
      <t>サクゲン</t>
    </rPh>
    <rPh sb="59" eb="61">
      <t>リョウキン</t>
    </rPh>
    <rPh sb="62" eb="64">
      <t>ミナオ</t>
    </rPh>
    <rPh sb="65" eb="66">
      <t>トウ</t>
    </rPh>
    <rPh sb="67" eb="69">
      <t>ケイエイ</t>
    </rPh>
    <rPh sb="69" eb="71">
      <t>カイゼン</t>
    </rPh>
    <rPh sb="72" eb="73">
      <t>ム</t>
    </rPh>
    <rPh sb="75" eb="77">
      <t>トリク</t>
    </rPh>
    <rPh sb="79" eb="8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</si>
</sst>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43552"/>
        <c:axId val="6874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43552"/>
        <c:axId val="68745472"/>
      </c:lineChart>
      <c:dateAx>
        <c:axId val="687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745472"/>
        <c:crosses val="autoZero"/>
        <c:auto val="1"/>
        <c:lblOffset val="100"/>
        <c:baseTimeUnit val="years"/>
      </c:dateAx>
      <c:valAx>
        <c:axId val="6874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74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27.32</c:v>
                </c:pt>
                <c:pt idx="1">
                  <c:v>26.52</c:v>
                </c:pt>
                <c:pt idx="2">
                  <c:v>26.51</c:v>
                </c:pt>
                <c:pt idx="3">
                  <c:v>26.04</c:v>
                </c:pt>
                <c:pt idx="4">
                  <c:v>26.96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76928"/>
        <c:axId val="7407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76928"/>
        <c:axId val="74078848"/>
      </c:lineChart>
      <c:dateAx>
        <c:axId val="7407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078848"/>
        <c:crosses val="autoZero"/>
        <c:auto val="1"/>
        <c:lblOffset val="100"/>
        <c:baseTimeUnit val="years"/>
      </c:dateAx>
      <c:valAx>
        <c:axId val="7407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07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91.98</c:v>
                </c:pt>
                <c:pt idx="1">
                  <c:v>91.76</c:v>
                </c:pt>
                <c:pt idx="2">
                  <c:v>91.73</c:v>
                </c:pt>
                <c:pt idx="3">
                  <c:v>91.58</c:v>
                </c:pt>
                <c:pt idx="4">
                  <c:v>91.87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25696"/>
        <c:axId val="7412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25696"/>
        <c:axId val="74127616"/>
      </c:lineChart>
      <c:dateAx>
        <c:axId val="7412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27616"/>
        <c:crosses val="autoZero"/>
        <c:auto val="1"/>
        <c:lblOffset val="100"/>
        <c:baseTimeUnit val="years"/>
      </c:dateAx>
      <c:valAx>
        <c:axId val="7412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2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99.65</c:v>
                </c:pt>
                <c:pt idx="1">
                  <c:v>87.24</c:v>
                </c:pt>
                <c:pt idx="2">
                  <c:v>87.85</c:v>
                </c:pt>
                <c:pt idx="3">
                  <c:v>79.11</c:v>
                </c:pt>
                <c:pt idx="4">
                  <c:v>84.75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00512"/>
        <c:axId val="6880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00512"/>
        <c:axId val="68802432"/>
      </c:lineChart>
      <c:dateAx>
        <c:axId val="6880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02432"/>
        <c:crosses val="autoZero"/>
        <c:auto val="1"/>
        <c:lblOffset val="100"/>
        <c:baseTimeUnit val="years"/>
      </c:dateAx>
      <c:valAx>
        <c:axId val="6880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80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20352"/>
        <c:axId val="6884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20352"/>
        <c:axId val="68843008"/>
      </c:lineChart>
      <c:dateAx>
        <c:axId val="6882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43008"/>
        <c:crosses val="autoZero"/>
        <c:auto val="1"/>
        <c:lblOffset val="100"/>
        <c:baseTimeUnit val="years"/>
      </c:dateAx>
      <c:valAx>
        <c:axId val="6884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82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69120"/>
        <c:axId val="688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69120"/>
        <c:axId val="68875392"/>
      </c:lineChart>
      <c:dateAx>
        <c:axId val="688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875392"/>
        <c:crosses val="autoZero"/>
        <c:auto val="1"/>
        <c:lblOffset val="100"/>
        <c:baseTimeUnit val="years"/>
      </c:dateAx>
      <c:valAx>
        <c:axId val="6887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8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90816"/>
        <c:axId val="7389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90816"/>
        <c:axId val="73892992"/>
      </c:lineChart>
      <c:dateAx>
        <c:axId val="7389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892992"/>
        <c:crosses val="autoZero"/>
        <c:auto val="1"/>
        <c:lblOffset val="100"/>
        <c:baseTimeUnit val="years"/>
      </c:dateAx>
      <c:valAx>
        <c:axId val="7389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89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95712"/>
        <c:axId val="7419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95712"/>
        <c:axId val="74197632"/>
      </c:lineChart>
      <c:dateAx>
        <c:axId val="741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97632"/>
        <c:crosses val="autoZero"/>
        <c:auto val="1"/>
        <c:lblOffset val="100"/>
        <c:baseTimeUnit val="years"/>
      </c:dateAx>
      <c:valAx>
        <c:axId val="7419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9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1857.41</c:v>
                </c:pt>
                <c:pt idx="1">
                  <c:v>1787.44</c:v>
                </c:pt>
                <c:pt idx="2">
                  <c:v>1716.14</c:v>
                </c:pt>
                <c:pt idx="3">
                  <c:v>1612.04</c:v>
                </c:pt>
                <c:pt idx="4">
                  <c:v>1404.22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40384"/>
        <c:axId val="7424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40384"/>
        <c:axId val="74242304"/>
      </c:lineChart>
      <c:dateAx>
        <c:axId val="742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42304"/>
        <c:crosses val="autoZero"/>
        <c:auto val="1"/>
        <c:lblOffset val="100"/>
        <c:baseTimeUnit val="years"/>
      </c:dateAx>
      <c:valAx>
        <c:axId val="7424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55.83</c:v>
                </c:pt>
                <c:pt idx="1">
                  <c:v>54.75</c:v>
                </c:pt>
                <c:pt idx="2">
                  <c:v>53.67</c:v>
                </c:pt>
                <c:pt idx="3">
                  <c:v>49.33</c:v>
                </c:pt>
                <c:pt idx="4">
                  <c:v>55.55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45088"/>
        <c:axId val="7394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45088"/>
        <c:axId val="73947008"/>
      </c:lineChart>
      <c:dateAx>
        <c:axId val="7394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947008"/>
        <c:crosses val="autoZero"/>
        <c:auto val="1"/>
        <c:lblOffset val="100"/>
        <c:baseTimeUnit val="years"/>
      </c:dateAx>
      <c:valAx>
        <c:axId val="7394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9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372.98</c:v>
                </c:pt>
                <c:pt idx="1">
                  <c:v>386.44</c:v>
                </c:pt>
                <c:pt idx="2">
                  <c:v>390.2</c:v>
                </c:pt>
                <c:pt idx="3">
                  <c:v>434.57</c:v>
                </c:pt>
                <c:pt idx="4">
                  <c:v>400.35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79392"/>
        <c:axId val="739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79392"/>
        <c:axId val="73981312"/>
      </c:lineChart>
      <c:dateAx>
        <c:axId val="7397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981312"/>
        <c:crosses val="autoZero"/>
        <c:auto val="1"/>
        <c:lblOffset val="100"/>
        <c:baseTimeUnit val="years"/>
      </c:dateAx>
      <c:valAx>
        <c:axId val="739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97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H1" zoomScaleNormal="100" workbookViewId="0">
      <selection activeCell="CA66" sqref="CA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山形県　大石田町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7744</v>
      </c>
      <c r="AJ8" s="55"/>
      <c r="AK8" s="55"/>
      <c r="AL8" s="55"/>
      <c r="AM8" s="55"/>
      <c r="AN8" s="55"/>
      <c r="AO8" s="55"/>
      <c r="AP8" s="56"/>
      <c r="AQ8" s="46">
        <f>データ!R6</f>
        <v>79.540000000000006</v>
      </c>
      <c r="AR8" s="46"/>
      <c r="AS8" s="46"/>
      <c r="AT8" s="46"/>
      <c r="AU8" s="46"/>
      <c r="AV8" s="46"/>
      <c r="AW8" s="46"/>
      <c r="AX8" s="46"/>
      <c r="AY8" s="46">
        <f>データ!S6</f>
        <v>97.36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1.26</v>
      </c>
      <c r="S10" s="46"/>
      <c r="T10" s="46"/>
      <c r="U10" s="46"/>
      <c r="V10" s="46"/>
      <c r="W10" s="46"/>
      <c r="X10" s="46"/>
      <c r="Y10" s="46"/>
      <c r="Z10" s="80">
        <f>データ!P6</f>
        <v>4320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97</v>
      </c>
      <c r="AJ10" s="80"/>
      <c r="AK10" s="80"/>
      <c r="AL10" s="80"/>
      <c r="AM10" s="80"/>
      <c r="AN10" s="80"/>
      <c r="AO10" s="80"/>
      <c r="AP10" s="80"/>
      <c r="AQ10" s="46">
        <f>データ!U6</f>
        <v>0.74</v>
      </c>
      <c r="AR10" s="46"/>
      <c r="AS10" s="46"/>
      <c r="AT10" s="46"/>
      <c r="AU10" s="46"/>
      <c r="AV10" s="46"/>
      <c r="AW10" s="46"/>
      <c r="AX10" s="46"/>
      <c r="AY10" s="46">
        <f>データ!V6</f>
        <v>131.08000000000001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105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63410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山形県　大石田町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1.26</v>
      </c>
      <c r="P6" s="32">
        <f t="shared" si="3"/>
        <v>4320</v>
      </c>
      <c r="Q6" s="32">
        <f t="shared" si="3"/>
        <v>7744</v>
      </c>
      <c r="R6" s="32">
        <f t="shared" si="3"/>
        <v>79.540000000000006</v>
      </c>
      <c r="S6" s="32">
        <f t="shared" si="3"/>
        <v>97.36</v>
      </c>
      <c r="T6" s="32">
        <f t="shared" si="3"/>
        <v>97</v>
      </c>
      <c r="U6" s="32">
        <f t="shared" si="3"/>
        <v>0.74</v>
      </c>
      <c r="V6" s="32">
        <f t="shared" si="3"/>
        <v>131.08000000000001</v>
      </c>
      <c r="W6" s="33">
        <f>IF(W7="",NA(),W7)</f>
        <v>99.65</v>
      </c>
      <c r="X6" s="33">
        <f t="shared" ref="X6:AF6" si="4">IF(X7="",NA(),X7)</f>
        <v>87.24</v>
      </c>
      <c r="Y6" s="33">
        <f t="shared" si="4"/>
        <v>87.85</v>
      </c>
      <c r="Z6" s="33">
        <f t="shared" si="4"/>
        <v>79.11</v>
      </c>
      <c r="AA6" s="33">
        <f t="shared" si="4"/>
        <v>84.75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1857.41</v>
      </c>
      <c r="BE6" s="33">
        <f t="shared" ref="BE6:BM6" si="7">IF(BE7="",NA(),BE7)</f>
        <v>1787.44</v>
      </c>
      <c r="BF6" s="33">
        <f t="shared" si="7"/>
        <v>1716.14</v>
      </c>
      <c r="BG6" s="33">
        <f t="shared" si="7"/>
        <v>1612.04</v>
      </c>
      <c r="BH6" s="33">
        <f t="shared" si="7"/>
        <v>1404.22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55.83</v>
      </c>
      <c r="BP6" s="33">
        <f t="shared" ref="BP6:BX6" si="8">IF(BP7="",NA(),BP7)</f>
        <v>54.75</v>
      </c>
      <c r="BQ6" s="33">
        <f t="shared" si="8"/>
        <v>53.67</v>
      </c>
      <c r="BR6" s="33">
        <f t="shared" si="8"/>
        <v>49.33</v>
      </c>
      <c r="BS6" s="33">
        <f t="shared" si="8"/>
        <v>55.55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372.98</v>
      </c>
      <c r="CA6" s="33">
        <f t="shared" ref="CA6:CI6" si="9">IF(CA7="",NA(),CA7)</f>
        <v>386.44</v>
      </c>
      <c r="CB6" s="33">
        <f t="shared" si="9"/>
        <v>390.2</v>
      </c>
      <c r="CC6" s="33">
        <f t="shared" si="9"/>
        <v>434.57</v>
      </c>
      <c r="CD6" s="33">
        <f t="shared" si="9"/>
        <v>400.35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27.32</v>
      </c>
      <c r="CL6" s="33">
        <f t="shared" ref="CL6:CT6" si="10">IF(CL7="",NA(),CL7)</f>
        <v>26.52</v>
      </c>
      <c r="CM6" s="33">
        <f t="shared" si="10"/>
        <v>26.51</v>
      </c>
      <c r="CN6" s="33">
        <f t="shared" si="10"/>
        <v>26.04</v>
      </c>
      <c r="CO6" s="33">
        <f t="shared" si="10"/>
        <v>26.96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91.98</v>
      </c>
      <c r="CW6" s="33">
        <f t="shared" ref="CW6:DE6" si="11">IF(CW7="",NA(),CW7)</f>
        <v>91.76</v>
      </c>
      <c r="CX6" s="33">
        <f t="shared" si="11"/>
        <v>91.73</v>
      </c>
      <c r="CY6" s="33">
        <f t="shared" si="11"/>
        <v>91.58</v>
      </c>
      <c r="CZ6" s="33">
        <f t="shared" si="11"/>
        <v>91.87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63410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1.26</v>
      </c>
      <c r="P7" s="36">
        <v>4320</v>
      </c>
      <c r="Q7" s="36">
        <v>7744</v>
      </c>
      <c r="R7" s="36">
        <v>79.540000000000006</v>
      </c>
      <c r="S7" s="36">
        <v>97.36</v>
      </c>
      <c r="T7" s="36">
        <v>97</v>
      </c>
      <c r="U7" s="36">
        <v>0.74</v>
      </c>
      <c r="V7" s="36">
        <v>131.08000000000001</v>
      </c>
      <c r="W7" s="36">
        <v>99.65</v>
      </c>
      <c r="X7" s="36">
        <v>87.24</v>
      </c>
      <c r="Y7" s="36">
        <v>87.85</v>
      </c>
      <c r="Z7" s="36">
        <v>79.11</v>
      </c>
      <c r="AA7" s="36">
        <v>84.75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1857.41</v>
      </c>
      <c r="BE7" s="36">
        <v>1787.44</v>
      </c>
      <c r="BF7" s="36">
        <v>1716.14</v>
      </c>
      <c r="BG7" s="36">
        <v>1612.04</v>
      </c>
      <c r="BH7" s="36">
        <v>1404.22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55.83</v>
      </c>
      <c r="BP7" s="36">
        <v>54.75</v>
      </c>
      <c r="BQ7" s="36">
        <v>53.67</v>
      </c>
      <c r="BR7" s="36">
        <v>49.33</v>
      </c>
      <c r="BS7" s="36">
        <v>55.55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372.98</v>
      </c>
      <c r="CA7" s="36">
        <v>386.44</v>
      </c>
      <c r="CB7" s="36">
        <v>390.2</v>
      </c>
      <c r="CC7" s="36">
        <v>434.57</v>
      </c>
      <c r="CD7" s="36">
        <v>400.35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27.32</v>
      </c>
      <c r="CL7" s="36">
        <v>26.52</v>
      </c>
      <c r="CM7" s="36">
        <v>26.51</v>
      </c>
      <c r="CN7" s="36">
        <v>26.04</v>
      </c>
      <c r="CO7" s="36">
        <v>26.96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91.98</v>
      </c>
      <c r="CW7" s="36">
        <v>91.76</v>
      </c>
      <c r="CX7" s="36">
        <v>91.73</v>
      </c>
      <c r="CY7" s="36">
        <v>91.58</v>
      </c>
      <c r="CZ7" s="36">
        <v>91.87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U0102</cp:lastModifiedBy>
  <cp:lastPrinted>2016-02-09T01:47:25Z</cp:lastPrinted>
  <dcterms:created xsi:type="dcterms:W3CDTF">2016-01-18T05:00:15Z</dcterms:created>
  <dcterms:modified xsi:type="dcterms:W3CDTF">2016-02-09T01:47:32Z</dcterms:modified>
</cp:coreProperties>
</file>