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<sst xmlns="http://schemas.openxmlformats.org/spreadsheetml/2006/main" count="217" uniqueCount="107">
  <si>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</si>
  <si>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</si>
  <si>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</si>
  <si>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</si>
  <si>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</si>
  <si>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</si>
  <si>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</si>
  <si>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</si>
  <si>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</si>
  <si>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</si>
  <si>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</si>
  <si>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</si>
  <si>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</si>
  <si>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</si>
  <si>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</si>
  <si>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</si>
  <si>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</si>
  <si>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</si>
  <si>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</si>
  <si>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</si>
  <si>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</si>
  <si>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</si>
  <si>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</si>
  <si>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</si>
  <si>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</si>
  <si>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</si>
  <si>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</si>
  <si>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</si>
  <si>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</si>
  <si>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</si>
  <si>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</si>
  <si>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</si>
  <si>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</si>
  <si>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</si>
  <si>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</si>
  <si>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</si>
  <si>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</si>
  <si>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</si>
  <si>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</si>
  <si>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</si>
  <si>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</si>
  <si>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</si>
  <si>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</si>
  <si>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</si>
  <si>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</si>
  <si>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</si>
  <si>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</si>
  <si>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</si>
  <si>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</si>
  <si>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</si>
  <si>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</si>
  <si>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</si>
  <si>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</si>
  <si>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</si>
  <si>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</si>
  <si>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</si>
  <si>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</si>
  <si>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</si>
  <si>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</si>
  <si>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</si>
  <si>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</si>
  <si>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</si>
  <si>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</si>
  <si>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</si>
  <si>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</si>
  <si>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</si>
  <si>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</si>
  <si>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</si>
  <si>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</si>
  <si>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</si>
  <si>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</si>
  <si>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</si>
  <si>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</si>
  <si>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</si>
  <si>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</si>
  <si>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</si>
  <si>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</si>
  <si>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</si>
  <si>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</si>
  <si>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</si>
  <si>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</si>
  <si>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</si>
  <si>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</si>
  <si>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</si>
  <si>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</si>
  <si>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</si>
  <si>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</si>
  <si>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</si>
  <si>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</si>
  <si>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</si>
  <si>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</si>
  <si>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</si>
  <si>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</si>
  <si>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真室川町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</si>
  <si>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</si>
  <si>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</si>
  <si>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</si>
  <si>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</si>
  <si>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</si>
  <si>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</si>
  <si>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</si>
  <si>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</si>
  <si>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</si>
  <si>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</si>
  <si>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・管路の法定耐用年数、延長、種類から優先順位を決定し、計画的に更新を行う予定である。</t>
    <rPh sb="1" eb="3">
      <t>カンロ</t>
    </rPh>
    <rPh sb="4" eb="6">
      <t>ホウテイ</t>
    </rPh>
    <rPh sb="6" eb="8">
      <t>タイヨウ</t>
    </rPh>
    <rPh sb="8" eb="10">
      <t>ネンスウ</t>
    </rPh>
    <rPh sb="11" eb="13">
      <t>エンチョウ</t>
    </rPh>
    <rPh sb="14" eb="16">
      <t>シュルイ</t>
    </rPh>
    <rPh sb="18" eb="20">
      <t>ユウセン</t>
    </rPh>
    <rPh sb="20" eb="22">
      <t>ジュンイ</t>
    </rPh>
    <rPh sb="23" eb="25">
      <t>ケッテイ</t>
    </rPh>
    <rPh sb="27" eb="30">
      <t>ケイカクテキ</t>
    </rPh>
    <rPh sb="31" eb="33">
      <t>コウシン</t>
    </rPh>
    <rPh sb="34" eb="35">
      <t>オコナ</t>
    </rPh>
    <rPh sb="36" eb="38">
      <t>ヨテイ</t>
    </rPh>
    <phoneticPr fontId="4"/>
  </si>
  <si>
    <t>・給水収益だけでは経営が困難であるため、一般会計からの繰入等に頼らざるを得ない状況にある。
・継続した未収金対策とコストの縮減を図り、経営計画を策定し経営基盤の強化に努める。</t>
    <rPh sb="1" eb="3">
      <t>キュウスイ</t>
    </rPh>
    <rPh sb="3" eb="5">
      <t>シュウエキ</t>
    </rPh>
    <rPh sb="9" eb="11">
      <t>ケイエイ</t>
    </rPh>
    <rPh sb="12" eb="14">
      <t>コンナン</t>
    </rPh>
    <rPh sb="20" eb="22">
      <t>イッパン</t>
    </rPh>
    <rPh sb="22" eb="24">
      <t>カイケイ</t>
    </rPh>
    <rPh sb="27" eb="29">
      <t>クリイレ</t>
    </rPh>
    <rPh sb="29" eb="30">
      <t>トウ</t>
    </rPh>
    <rPh sb="31" eb="32">
      <t>タヨ</t>
    </rPh>
    <rPh sb="36" eb="37">
      <t>エ</t>
    </rPh>
    <rPh sb="39" eb="41">
      <t>ジョウキョウ</t>
    </rPh>
    <rPh sb="47" eb="49">
      <t>ケイゾク</t>
    </rPh>
    <rPh sb="51" eb="54">
      <t>ミシュウキン</t>
    </rPh>
    <rPh sb="54" eb="56">
      <t>タイサク</t>
    </rPh>
    <rPh sb="61" eb="63">
      <t>シュクゲン</t>
    </rPh>
    <rPh sb="64" eb="65">
      <t>ハカ</t>
    </rPh>
    <rPh sb="67" eb="69">
      <t>ケイエイ</t>
    </rPh>
    <rPh sb="69" eb="71">
      <t>ケイカク</t>
    </rPh>
    <rPh sb="72" eb="74">
      <t>サクテイ</t>
    </rPh>
    <rPh sb="75" eb="77">
      <t>ケイエイ</t>
    </rPh>
    <rPh sb="77" eb="79">
      <t>キバン</t>
    </rPh>
    <rPh sb="80" eb="82">
      <t>キョウカ</t>
    </rPh>
    <rPh sb="83" eb="84">
      <t>ツト</t>
    </rPh>
    <phoneticPr fontId="4"/>
  </si>
  <si>
    <t>・経常収支比率は100％を超えているが、過去の建設改良における企業債の負担が大きいため、一般会計から繰入れを行っている。
・企業債残高はピークを越え年々減少している状況にあるが、継続して水道統合整備事業を実施しているため、類似団体より高くなっている。
・料金回収率、施設利用率が低く、整備した施設が現状では適切な水準の料金収入に結びついていないため、施設効率を改善するとともに、運営体制のあり方や今後の投資のあり方を見直す必要がある。</t>
    <rPh sb="1" eb="3">
      <t>ケイジョウ</t>
    </rPh>
    <rPh sb="3" eb="5">
      <t>シュウシ</t>
    </rPh>
    <rPh sb="5" eb="7">
      <t>ヒリツ</t>
    </rPh>
    <rPh sb="13" eb="14">
      <t>コ</t>
    </rPh>
    <rPh sb="20" eb="22">
      <t>カコ</t>
    </rPh>
    <rPh sb="23" eb="25">
      <t>ケンセツ</t>
    </rPh>
    <rPh sb="25" eb="27">
      <t>カイリョウ</t>
    </rPh>
    <rPh sb="31" eb="33">
      <t>キギョウ</t>
    </rPh>
    <rPh sb="33" eb="34">
      <t>サイ</t>
    </rPh>
    <rPh sb="35" eb="37">
      <t>フタン</t>
    </rPh>
    <rPh sb="38" eb="39">
      <t>オオ</t>
    </rPh>
    <rPh sb="44" eb="46">
      <t>イッパン</t>
    </rPh>
    <rPh sb="46" eb="48">
      <t>カイケイ</t>
    </rPh>
    <rPh sb="50" eb="52">
      <t>クリイ</t>
    </rPh>
    <rPh sb="54" eb="55">
      <t>オコナ</t>
    </rPh>
    <rPh sb="62" eb="64">
      <t>キギョウ</t>
    </rPh>
    <rPh sb="64" eb="65">
      <t>サイ</t>
    </rPh>
    <rPh sb="65" eb="67">
      <t>ザンダカ</t>
    </rPh>
    <rPh sb="72" eb="73">
      <t>コ</t>
    </rPh>
    <rPh sb="74" eb="76">
      <t>ネンネン</t>
    </rPh>
    <rPh sb="76" eb="78">
      <t>ゲンショウ</t>
    </rPh>
    <rPh sb="82" eb="84">
      <t>ジョウキョウ</t>
    </rPh>
    <rPh sb="89" eb="91">
      <t>ケイゾク</t>
    </rPh>
    <rPh sb="93" eb="95">
      <t>スイドウ</t>
    </rPh>
    <rPh sb="95" eb="97">
      <t>トウゴウ</t>
    </rPh>
    <rPh sb="97" eb="99">
      <t>セイビ</t>
    </rPh>
    <rPh sb="99" eb="101">
      <t>ジギョウ</t>
    </rPh>
    <rPh sb="102" eb="104">
      <t>ジッシ</t>
    </rPh>
    <rPh sb="111" eb="113">
      <t>ルイジ</t>
    </rPh>
    <rPh sb="113" eb="115">
      <t>ダンタイ</t>
    </rPh>
    <rPh sb="117" eb="118">
      <t>タカ</t>
    </rPh>
    <rPh sb="127" eb="129">
      <t>リョウキン</t>
    </rPh>
    <rPh sb="129" eb="131">
      <t>カイシュウ</t>
    </rPh>
    <rPh sb="131" eb="132">
      <t>リツ</t>
    </rPh>
    <rPh sb="133" eb="135">
      <t>シセツ</t>
    </rPh>
    <rPh sb="135" eb="138">
      <t>リヨウリツ</t>
    </rPh>
    <rPh sb="139" eb="140">
      <t>ヒク</t>
    </rPh>
    <rPh sb="142" eb="144">
      <t>セイビ</t>
    </rPh>
    <rPh sb="146" eb="148">
      <t>シセツ</t>
    </rPh>
    <rPh sb="149" eb="151">
      <t>ゲンジョウ</t>
    </rPh>
    <rPh sb="153" eb="155">
      <t>テキセツ</t>
    </rPh>
    <rPh sb="156" eb="158">
      <t>スイジュン</t>
    </rPh>
    <rPh sb="159" eb="161">
      <t>リョウキン</t>
    </rPh>
    <rPh sb="161" eb="163">
      <t>シュウニュウ</t>
    </rPh>
    <rPh sb="164" eb="165">
      <t>ムス</t>
    </rPh>
    <rPh sb="175" eb="177">
      <t>シセツ</t>
    </rPh>
    <rPh sb="177" eb="179">
      <t>コウリツ</t>
    </rPh>
    <rPh sb="180" eb="182">
      <t>カイゼン</t>
    </rPh>
    <rPh sb="189" eb="191">
      <t>ウンエイ</t>
    </rPh>
    <rPh sb="191" eb="193">
      <t>タイセイ</t>
    </rPh>
    <rPh sb="196" eb="197">
      <t>カタ</t>
    </rPh>
    <rPh sb="198" eb="200">
      <t>コンゴ</t>
    </rPh>
    <rPh sb="201" eb="203">
      <t>トウシ</t>
    </rPh>
    <rPh sb="206" eb="207">
      <t>カタ</t>
    </rPh>
    <rPh sb="208" eb="210">
      <t>ミナオ</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</si>
</sst>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0.99</c:v>
                </c:pt>
                <c:pt idx="1">
                  <c:v>0</c:v>
                </c:pt>
                <c:pt idx="2" formatCode="#,##0.00;&quot;△&quot;#,##0.00;&quot;-&quot;">
                  <c:v>0.12</c:v>
                </c:pt>
                <c:pt idx="3" formatCode="#,##0.00;&quot;△&quot;#,##0.00;&quot;-&quot;">
                  <c:v>0.1</c:v>
                </c:pt>
                <c:pt idx="4" formatCode="#,##0.00;&quot;△&quot;#,##0.00;&quot;-&quot;">
                  <c:v>2.6</c:v>
                </c:pt>
              </c:numCache>
            </c:numRef>
          </c:val>
        </c:ser>
        <c:dLbls>
          <c:showLegendKey val="0"/>
          <c:showVal val="0"/>
          <c:showCatName val="0"/>
          <c:showSerName val="0"/>
          <c:showPercent val="0"/>
          <c:showBubbleSize val="0"/>
        </c:dLbls>
        <c:gapWidth val="150"/>
        <c:axId val="75358592"/>
        <c:axId val="753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75358592"/>
        <c:axId val="75360512"/>
      </c:lineChart>
      <c:dateAx>
        <c:axId val="75358592"/>
        <c:scaling>
          <c:orientation val="minMax"/>
        </c:scaling>
        <c:delete val="1"/>
        <c:axPos val="b"/>
        <c:numFmt formatCode="ge" sourceLinked="1"/>
        <c:majorTickMark val="none"/>
        <c:minorTickMark val="none"/>
        <c:tickLblPos val="none"/>
        <c:crossAx val="75360512"/>
        <c:crosses val="autoZero"/>
        <c:auto val="1"/>
        <c:lblOffset val="100"/>
        <c:baseTimeUnit val="years"/>
      </c:dateAx>
      <c:valAx>
        <c:axId val="753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31.72</c:v>
                </c:pt>
                <c:pt idx="1">
                  <c:v>30.89</c:v>
                </c:pt>
                <c:pt idx="2">
                  <c:v>35.380000000000003</c:v>
                </c:pt>
                <c:pt idx="3">
                  <c:v>37.24</c:v>
                </c:pt>
                <c:pt idx="4">
                  <c:v>38.01</c:v>
                </c:pt>
              </c:numCache>
            </c:numRef>
          </c:val>
        </c:ser>
        <c:dLbls>
          <c:showLegendKey val="0"/>
          <c:showVal val="0"/>
          <c:showCatName val="0"/>
          <c:showSerName val="0"/>
          <c:showPercent val="0"/>
          <c:showBubbleSize val="0"/>
        </c:dLbls>
        <c:gapWidth val="150"/>
        <c:axId val="85603072"/>
        <c:axId val="856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5603072"/>
        <c:axId val="85604992"/>
      </c:lineChart>
      <c:dateAx>
        <c:axId val="85603072"/>
        <c:scaling>
          <c:orientation val="minMax"/>
        </c:scaling>
        <c:delete val="1"/>
        <c:axPos val="b"/>
        <c:numFmt formatCode="ge" sourceLinked="1"/>
        <c:majorTickMark val="none"/>
        <c:minorTickMark val="none"/>
        <c:tickLblPos val="none"/>
        <c:crossAx val="85604992"/>
        <c:crosses val="autoZero"/>
        <c:auto val="1"/>
        <c:lblOffset val="100"/>
        <c:baseTimeUnit val="years"/>
      </c:dateAx>
      <c:valAx>
        <c:axId val="85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77.66</c:v>
                </c:pt>
                <c:pt idx="1">
                  <c:v>77.510000000000005</c:v>
                </c:pt>
                <c:pt idx="2">
                  <c:v>75.48</c:v>
                </c:pt>
                <c:pt idx="3">
                  <c:v>77.63</c:v>
                </c:pt>
                <c:pt idx="4">
                  <c:v>75.97</c:v>
                </c:pt>
              </c:numCache>
            </c:numRef>
          </c:val>
        </c:ser>
        <c:dLbls>
          <c:showLegendKey val="0"/>
          <c:showVal val="0"/>
          <c:showCatName val="0"/>
          <c:showSerName val="0"/>
          <c:showPercent val="0"/>
          <c:showBubbleSize val="0"/>
        </c:dLbls>
        <c:gapWidth val="150"/>
        <c:axId val="85651840"/>
        <c:axId val="856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5651840"/>
        <c:axId val="85653760"/>
      </c:lineChart>
      <c:dateAx>
        <c:axId val="85651840"/>
        <c:scaling>
          <c:orientation val="minMax"/>
        </c:scaling>
        <c:delete val="1"/>
        <c:axPos val="b"/>
        <c:numFmt formatCode="ge" sourceLinked="1"/>
        <c:majorTickMark val="none"/>
        <c:minorTickMark val="none"/>
        <c:tickLblPos val="none"/>
        <c:crossAx val="85653760"/>
        <c:crosses val="autoZero"/>
        <c:auto val="1"/>
        <c:lblOffset val="100"/>
        <c:baseTimeUnit val="years"/>
      </c:dateAx>
      <c:valAx>
        <c:axId val="856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100.02</c:v>
                </c:pt>
                <c:pt idx="1">
                  <c:v>100.04</c:v>
                </c:pt>
                <c:pt idx="2">
                  <c:v>100.01</c:v>
                </c:pt>
                <c:pt idx="3">
                  <c:v>100.02</c:v>
                </c:pt>
                <c:pt idx="4">
                  <c:v>103.47</c:v>
                </c:pt>
              </c:numCache>
            </c:numRef>
          </c:val>
        </c:ser>
        <c:dLbls>
          <c:showLegendKey val="0"/>
          <c:showVal val="0"/>
          <c:showCatName val="0"/>
          <c:showSerName val="0"/>
          <c:showPercent val="0"/>
          <c:showBubbleSize val="0"/>
        </c:dLbls>
        <c:gapWidth val="150"/>
        <c:axId val="75677696"/>
        <c:axId val="756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75677696"/>
        <c:axId val="75679616"/>
      </c:lineChart>
      <c:dateAx>
        <c:axId val="75677696"/>
        <c:scaling>
          <c:orientation val="minMax"/>
        </c:scaling>
        <c:delete val="1"/>
        <c:axPos val="b"/>
        <c:numFmt formatCode="ge" sourceLinked="1"/>
        <c:majorTickMark val="none"/>
        <c:minorTickMark val="none"/>
        <c:tickLblPos val="none"/>
        <c:crossAx val="75679616"/>
        <c:crosses val="autoZero"/>
        <c:auto val="1"/>
        <c:lblOffset val="100"/>
        <c:baseTimeUnit val="years"/>
      </c:dateAx>
      <c:valAx>
        <c:axId val="7567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36.94</c:v>
                </c:pt>
                <c:pt idx="1">
                  <c:v>38.049999999999997</c:v>
                </c:pt>
                <c:pt idx="2">
                  <c:v>38.89</c:v>
                </c:pt>
                <c:pt idx="3">
                  <c:v>40.159999999999997</c:v>
                </c:pt>
                <c:pt idx="4">
                  <c:v>40.96</c:v>
                </c:pt>
              </c:numCache>
            </c:numRef>
          </c:val>
        </c:ser>
        <c:dLbls>
          <c:showLegendKey val="0"/>
          <c:showVal val="0"/>
          <c:showCatName val="0"/>
          <c:showSerName val="0"/>
          <c:showPercent val="0"/>
          <c:showBubbleSize val="0"/>
        </c:dLbls>
        <c:gapWidth val="150"/>
        <c:axId val="75693440"/>
        <c:axId val="759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75693440"/>
        <c:axId val="75974144"/>
      </c:lineChart>
      <c:dateAx>
        <c:axId val="75693440"/>
        <c:scaling>
          <c:orientation val="minMax"/>
        </c:scaling>
        <c:delete val="1"/>
        <c:axPos val="b"/>
        <c:numFmt formatCode="ge" sourceLinked="1"/>
        <c:majorTickMark val="none"/>
        <c:minorTickMark val="none"/>
        <c:tickLblPos val="none"/>
        <c:crossAx val="75974144"/>
        <c:crosses val="autoZero"/>
        <c:auto val="1"/>
        <c:lblOffset val="100"/>
        <c:baseTimeUnit val="years"/>
      </c:dateAx>
      <c:valAx>
        <c:axId val="759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10240"/>
        <c:axId val="760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76010240"/>
        <c:axId val="76012160"/>
      </c:lineChart>
      <c:dateAx>
        <c:axId val="76010240"/>
        <c:scaling>
          <c:orientation val="minMax"/>
        </c:scaling>
        <c:delete val="1"/>
        <c:axPos val="b"/>
        <c:numFmt formatCode="ge" sourceLinked="1"/>
        <c:majorTickMark val="none"/>
        <c:minorTickMark val="none"/>
        <c:tickLblPos val="none"/>
        <c:crossAx val="76012160"/>
        <c:crosses val="autoZero"/>
        <c:auto val="1"/>
        <c:lblOffset val="100"/>
        <c:baseTimeUnit val="years"/>
      </c:dateAx>
      <c:valAx>
        <c:axId val="760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19136"/>
        <c:axId val="85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85419136"/>
        <c:axId val="85421056"/>
      </c:lineChart>
      <c:dateAx>
        <c:axId val="85419136"/>
        <c:scaling>
          <c:orientation val="minMax"/>
        </c:scaling>
        <c:delete val="1"/>
        <c:axPos val="b"/>
        <c:numFmt formatCode="ge" sourceLinked="1"/>
        <c:majorTickMark val="none"/>
        <c:minorTickMark val="none"/>
        <c:tickLblPos val="none"/>
        <c:crossAx val="85421056"/>
        <c:crosses val="autoZero"/>
        <c:auto val="1"/>
        <c:lblOffset val="100"/>
        <c:baseTimeUnit val="years"/>
      </c:dateAx>
      <c:valAx>
        <c:axId val="8542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632.59</c:v>
                </c:pt>
                <c:pt idx="1">
                  <c:v>546</c:v>
                </c:pt>
                <c:pt idx="2">
                  <c:v>737.13</c:v>
                </c:pt>
                <c:pt idx="3">
                  <c:v>1176.33</c:v>
                </c:pt>
                <c:pt idx="4">
                  <c:v>884.55</c:v>
                </c:pt>
              </c:numCache>
            </c:numRef>
          </c:val>
        </c:ser>
        <c:dLbls>
          <c:showLegendKey val="0"/>
          <c:showVal val="0"/>
          <c:showCatName val="0"/>
          <c:showSerName val="0"/>
          <c:showPercent val="0"/>
          <c:showBubbleSize val="0"/>
        </c:dLbls>
        <c:gapWidth val="150"/>
        <c:axId val="85734144"/>
        <c:axId val="857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85734144"/>
        <c:axId val="85736064"/>
      </c:lineChart>
      <c:dateAx>
        <c:axId val="85734144"/>
        <c:scaling>
          <c:orientation val="minMax"/>
        </c:scaling>
        <c:delete val="1"/>
        <c:axPos val="b"/>
        <c:numFmt formatCode="ge" sourceLinked="1"/>
        <c:majorTickMark val="none"/>
        <c:minorTickMark val="none"/>
        <c:tickLblPos val="none"/>
        <c:crossAx val="85736064"/>
        <c:crosses val="autoZero"/>
        <c:auto val="1"/>
        <c:lblOffset val="100"/>
        <c:baseTimeUnit val="years"/>
      </c:dateAx>
      <c:valAx>
        <c:axId val="857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931.9</c:v>
                </c:pt>
                <c:pt idx="1">
                  <c:v>940.88</c:v>
                </c:pt>
                <c:pt idx="2">
                  <c:v>896.57</c:v>
                </c:pt>
                <c:pt idx="3">
                  <c:v>848.01</c:v>
                </c:pt>
                <c:pt idx="4">
                  <c:v>833.31</c:v>
                </c:pt>
              </c:numCache>
            </c:numRef>
          </c:val>
        </c:ser>
        <c:dLbls>
          <c:showLegendKey val="0"/>
          <c:showVal val="0"/>
          <c:showCatName val="0"/>
          <c:showSerName val="0"/>
          <c:showPercent val="0"/>
          <c:showBubbleSize val="0"/>
        </c:dLbls>
        <c:gapWidth val="150"/>
        <c:axId val="85766528"/>
        <c:axId val="857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5766528"/>
        <c:axId val="85768448"/>
      </c:lineChart>
      <c:dateAx>
        <c:axId val="85766528"/>
        <c:scaling>
          <c:orientation val="minMax"/>
        </c:scaling>
        <c:delete val="1"/>
        <c:axPos val="b"/>
        <c:numFmt formatCode="ge" sourceLinked="1"/>
        <c:majorTickMark val="none"/>
        <c:minorTickMark val="none"/>
        <c:tickLblPos val="none"/>
        <c:crossAx val="85768448"/>
        <c:crosses val="autoZero"/>
        <c:auto val="1"/>
        <c:lblOffset val="100"/>
        <c:baseTimeUnit val="years"/>
      </c:dateAx>
      <c:valAx>
        <c:axId val="8576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65.02</c:v>
                </c:pt>
                <c:pt idx="1">
                  <c:v>67.2</c:v>
                </c:pt>
                <c:pt idx="2">
                  <c:v>63.4</c:v>
                </c:pt>
                <c:pt idx="3">
                  <c:v>59.03</c:v>
                </c:pt>
                <c:pt idx="4">
                  <c:v>63</c:v>
                </c:pt>
              </c:numCache>
            </c:numRef>
          </c:val>
        </c:ser>
        <c:dLbls>
          <c:showLegendKey val="0"/>
          <c:showVal val="0"/>
          <c:showCatName val="0"/>
          <c:showSerName val="0"/>
          <c:showPercent val="0"/>
          <c:showBubbleSize val="0"/>
        </c:dLbls>
        <c:gapWidth val="150"/>
        <c:axId val="85557248"/>
        <c:axId val="855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5557248"/>
        <c:axId val="85559168"/>
      </c:lineChart>
      <c:dateAx>
        <c:axId val="85557248"/>
        <c:scaling>
          <c:orientation val="minMax"/>
        </c:scaling>
        <c:delete val="1"/>
        <c:axPos val="b"/>
        <c:numFmt formatCode="ge" sourceLinked="1"/>
        <c:majorTickMark val="none"/>
        <c:minorTickMark val="none"/>
        <c:tickLblPos val="none"/>
        <c:crossAx val="85559168"/>
        <c:crosses val="autoZero"/>
        <c:auto val="1"/>
        <c:lblOffset val="100"/>
        <c:baseTimeUnit val="years"/>
      </c:dateAx>
      <c:valAx>
        <c:axId val="855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437.69</c:v>
                </c:pt>
                <c:pt idx="1">
                  <c:v>429.44</c:v>
                </c:pt>
                <c:pt idx="2">
                  <c:v>443.46</c:v>
                </c:pt>
                <c:pt idx="3">
                  <c:v>482.42</c:v>
                </c:pt>
                <c:pt idx="4">
                  <c:v>457.19</c:v>
                </c:pt>
              </c:numCache>
            </c:numRef>
          </c:val>
        </c:ser>
        <c:dLbls>
          <c:showLegendKey val="0"/>
          <c:showVal val="0"/>
          <c:showCatName val="0"/>
          <c:showSerName val="0"/>
          <c:showPercent val="0"/>
          <c:showBubbleSize val="0"/>
        </c:dLbls>
        <c:gapWidth val="150"/>
        <c:axId val="85578880"/>
        <c:axId val="8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5578880"/>
        <c:axId val="85580800"/>
      </c:lineChart>
      <c:dateAx>
        <c:axId val="85578880"/>
        <c:scaling>
          <c:orientation val="minMax"/>
        </c:scaling>
        <c:delete val="1"/>
        <c:axPos val="b"/>
        <c:numFmt formatCode="ge" sourceLinked="1"/>
        <c:majorTickMark val="none"/>
        <c:minorTickMark val="none"/>
        <c:tickLblPos val="none"/>
        <c:crossAx val="85580800"/>
        <c:crosses val="autoZero"/>
        <c:auto val="1"/>
        <c:lblOffset val="100"/>
        <c:baseTimeUnit val="years"/>
      </c:dateAx>
      <c:valAx>
        <c:axId val="8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真室川町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8565</v>
      </c>
      <c r="AJ8" s="75"/>
      <c r="AK8" s="75"/>
      <c r="AL8" s="75"/>
      <c r="AM8" s="75"/>
      <c r="AN8" s="75"/>
      <c r="AO8" s="75"/>
      <c r="AP8" s="76"/>
      <c r="AQ8" s="57">
        <f>データ!R6</f>
        <v>374.22</v>
      </c>
      <c r="AR8" s="57"/>
      <c r="AS8" s="57"/>
      <c r="AT8" s="57"/>
      <c r="AU8" s="57"/>
      <c r="AV8" s="57"/>
      <c r="AW8" s="57"/>
      <c r="AX8" s="57"/>
      <c r="AY8" s="57">
        <f>データ!S6</f>
        <v>22.89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61.63</v>
      </c>
      <c r="K10" s="57"/>
      <c r="L10" s="57"/>
      <c r="M10" s="57"/>
      <c r="N10" s="57"/>
      <c r="O10" s="57"/>
      <c r="P10" s="57"/>
      <c r="Q10" s="57"/>
      <c r="R10" s="57">
        <f>データ!O6</f>
        <v>94.02</v>
      </c>
      <c r="S10" s="57"/>
      <c r="T10" s="57"/>
      <c r="U10" s="57"/>
      <c r="V10" s="57"/>
      <c r="W10" s="57"/>
      <c r="X10" s="57"/>
      <c r="Y10" s="57"/>
      <c r="Z10" s="65">
        <f>データ!P6</f>
        <v>5389</v>
      </c>
      <c r="AA10" s="65"/>
      <c r="AB10" s="65"/>
      <c r="AC10" s="65"/>
      <c r="AD10" s="65"/>
      <c r="AE10" s="65"/>
      <c r="AF10" s="65"/>
      <c r="AG10" s="65"/>
      <c r="AH10" s="2"/>
      <c r="AI10" s="65">
        <f>データ!T6</f>
        <v>7990</v>
      </c>
      <c r="AJ10" s="65"/>
      <c r="AK10" s="65"/>
      <c r="AL10" s="65"/>
      <c r="AM10" s="65"/>
      <c r="AN10" s="65"/>
      <c r="AO10" s="65"/>
      <c r="AP10" s="65"/>
      <c r="AQ10" s="57">
        <f>データ!U6</f>
        <v>42.1</v>
      </c>
      <c r="AR10" s="57"/>
      <c r="AS10" s="57"/>
      <c r="AT10" s="57"/>
      <c r="AU10" s="57"/>
      <c r="AV10" s="57"/>
      <c r="AW10" s="57"/>
      <c r="AX10" s="57"/>
      <c r="AY10" s="57">
        <f>データ!V6</f>
        <v>189.79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63649</v>
      </c>
      <c r="D6" s="31">
        <f t="shared" si="3"/>
        <v>46</v>
      </c>
      <c r="E6" s="31">
        <f t="shared" si="3"/>
        <v>1</v>
      </c>
      <c r="F6" s="31">
        <f t="shared" si="3"/>
        <v>0</v>
      </c>
      <c r="G6" s="31">
        <f t="shared" si="3"/>
        <v>1</v>
      </c>
      <c r="H6" s="31" t="str">
        <f t="shared" si="3"/>
        <v>山形県　真室川町</v>
      </c>
      <c r="I6" s="31" t="str">
        <f t="shared" si="3"/>
        <v>法適用</v>
      </c>
      <c r="J6" s="31" t="str">
        <f t="shared" si="3"/>
        <v>水道事業</v>
      </c>
      <c r="K6" s="31" t="str">
        <f t="shared" si="3"/>
        <v>末端給水事業</v>
      </c>
      <c r="L6" s="31" t="str">
        <f t="shared" si="3"/>
        <v>A8</v>
      </c>
      <c r="M6" s="32" t="str">
        <f t="shared" si="3"/>
        <v>-</v>
      </c>
      <c r="N6" s="32">
        <f t="shared" si="3"/>
        <v>61.63</v>
      </c>
      <c r="O6" s="32">
        <f t="shared" si="3"/>
        <v>94.02</v>
      </c>
      <c r="P6" s="32">
        <f t="shared" si="3"/>
        <v>5389</v>
      </c>
      <c r="Q6" s="32">
        <f t="shared" si="3"/>
        <v>8565</v>
      </c>
      <c r="R6" s="32">
        <f t="shared" si="3"/>
        <v>374.22</v>
      </c>
      <c r="S6" s="32">
        <f t="shared" si="3"/>
        <v>22.89</v>
      </c>
      <c r="T6" s="32">
        <f t="shared" si="3"/>
        <v>7990</v>
      </c>
      <c r="U6" s="32">
        <f t="shared" si="3"/>
        <v>42.1</v>
      </c>
      <c r="V6" s="32">
        <f t="shared" si="3"/>
        <v>189.79</v>
      </c>
      <c r="W6" s="33">
        <f>IF(W7="",NA(),W7)</f>
        <v>100.02</v>
      </c>
      <c r="X6" s="33">
        <f t="shared" ref="X6:AF6" si="4">IF(X7="",NA(),X7)</f>
        <v>100.04</v>
      </c>
      <c r="Y6" s="33">
        <f t="shared" si="4"/>
        <v>100.01</v>
      </c>
      <c r="Z6" s="33">
        <f t="shared" si="4"/>
        <v>100.02</v>
      </c>
      <c r="AA6" s="33">
        <f t="shared" si="4"/>
        <v>103.47</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632.59</v>
      </c>
      <c r="AT6" s="33">
        <f t="shared" ref="AT6:BB6" si="6">IF(AT7="",NA(),AT7)</f>
        <v>546</v>
      </c>
      <c r="AU6" s="33">
        <f t="shared" si="6"/>
        <v>737.13</v>
      </c>
      <c r="AV6" s="33">
        <f t="shared" si="6"/>
        <v>1176.33</v>
      </c>
      <c r="AW6" s="33">
        <f t="shared" si="6"/>
        <v>884.55</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931.9</v>
      </c>
      <c r="BE6" s="33">
        <f t="shared" ref="BE6:BM6" si="7">IF(BE7="",NA(),BE7)</f>
        <v>940.88</v>
      </c>
      <c r="BF6" s="33">
        <f t="shared" si="7"/>
        <v>896.57</v>
      </c>
      <c r="BG6" s="33">
        <f t="shared" si="7"/>
        <v>848.01</v>
      </c>
      <c r="BH6" s="33">
        <f t="shared" si="7"/>
        <v>833.31</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65.02</v>
      </c>
      <c r="BP6" s="33">
        <f t="shared" ref="BP6:BX6" si="8">IF(BP7="",NA(),BP7)</f>
        <v>67.2</v>
      </c>
      <c r="BQ6" s="33">
        <f t="shared" si="8"/>
        <v>63.4</v>
      </c>
      <c r="BR6" s="33">
        <f t="shared" si="8"/>
        <v>59.03</v>
      </c>
      <c r="BS6" s="33">
        <f t="shared" si="8"/>
        <v>63</v>
      </c>
      <c r="BT6" s="33">
        <f t="shared" si="8"/>
        <v>93.43</v>
      </c>
      <c r="BU6" s="33">
        <f t="shared" si="8"/>
        <v>90.17</v>
      </c>
      <c r="BV6" s="33">
        <f t="shared" si="8"/>
        <v>90.69</v>
      </c>
      <c r="BW6" s="33">
        <f t="shared" si="8"/>
        <v>90.64</v>
      </c>
      <c r="BX6" s="33">
        <f t="shared" si="8"/>
        <v>93.66</v>
      </c>
      <c r="BY6" s="32" t="str">
        <f>IF(BY7="","",IF(BY7="-","【-】","【"&amp;SUBSTITUTE(TEXT(BY7,"#,##0.00"),"-","△")&amp;"】"))</f>
        <v>【104.60】</v>
      </c>
      <c r="BZ6" s="33">
        <f>IF(BZ7="",NA(),BZ7)</f>
        <v>437.69</v>
      </c>
      <c r="CA6" s="33">
        <f t="shared" ref="CA6:CI6" si="9">IF(CA7="",NA(),CA7)</f>
        <v>429.44</v>
      </c>
      <c r="CB6" s="33">
        <f t="shared" si="9"/>
        <v>443.46</v>
      </c>
      <c r="CC6" s="33">
        <f t="shared" si="9"/>
        <v>482.42</v>
      </c>
      <c r="CD6" s="33">
        <f t="shared" si="9"/>
        <v>457.19</v>
      </c>
      <c r="CE6" s="33">
        <f t="shared" si="9"/>
        <v>204.24</v>
      </c>
      <c r="CF6" s="33">
        <f t="shared" si="9"/>
        <v>210.28</v>
      </c>
      <c r="CG6" s="33">
        <f t="shared" si="9"/>
        <v>211.08</v>
      </c>
      <c r="CH6" s="33">
        <f t="shared" si="9"/>
        <v>213.52</v>
      </c>
      <c r="CI6" s="33">
        <f t="shared" si="9"/>
        <v>208.21</v>
      </c>
      <c r="CJ6" s="32" t="str">
        <f>IF(CJ7="","",IF(CJ7="-","【-】","【"&amp;SUBSTITUTE(TEXT(CJ7,"#,##0.00"),"-","△")&amp;"】"))</f>
        <v>【164.21】</v>
      </c>
      <c r="CK6" s="33">
        <f>IF(CK7="",NA(),CK7)</f>
        <v>31.72</v>
      </c>
      <c r="CL6" s="33">
        <f t="shared" ref="CL6:CT6" si="10">IF(CL7="",NA(),CL7)</f>
        <v>30.89</v>
      </c>
      <c r="CM6" s="33">
        <f t="shared" si="10"/>
        <v>35.380000000000003</v>
      </c>
      <c r="CN6" s="33">
        <f t="shared" si="10"/>
        <v>37.24</v>
      </c>
      <c r="CO6" s="33">
        <f t="shared" si="10"/>
        <v>38.01</v>
      </c>
      <c r="CP6" s="33">
        <f t="shared" si="10"/>
        <v>51.05</v>
      </c>
      <c r="CQ6" s="33">
        <f t="shared" si="10"/>
        <v>50.49</v>
      </c>
      <c r="CR6" s="33">
        <f t="shared" si="10"/>
        <v>49.69</v>
      </c>
      <c r="CS6" s="33">
        <f t="shared" si="10"/>
        <v>49.77</v>
      </c>
      <c r="CT6" s="33">
        <f t="shared" si="10"/>
        <v>49.22</v>
      </c>
      <c r="CU6" s="32" t="str">
        <f>IF(CU7="","",IF(CU7="-","【-】","【"&amp;SUBSTITUTE(TEXT(CU7,"#,##0.00"),"-","△")&amp;"】"))</f>
        <v>【59.80】</v>
      </c>
      <c r="CV6" s="33">
        <f>IF(CV7="",NA(),CV7)</f>
        <v>77.66</v>
      </c>
      <c r="CW6" s="33">
        <f t="shared" ref="CW6:DE6" si="11">IF(CW7="",NA(),CW7)</f>
        <v>77.510000000000005</v>
      </c>
      <c r="CX6" s="33">
        <f t="shared" si="11"/>
        <v>75.48</v>
      </c>
      <c r="CY6" s="33">
        <f t="shared" si="11"/>
        <v>77.63</v>
      </c>
      <c r="CZ6" s="33">
        <f t="shared" si="11"/>
        <v>75.97</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36.94</v>
      </c>
      <c r="DH6" s="33">
        <f t="shared" ref="DH6:DP6" si="12">IF(DH7="",NA(),DH7)</f>
        <v>38.049999999999997</v>
      </c>
      <c r="DI6" s="33">
        <f t="shared" si="12"/>
        <v>38.89</v>
      </c>
      <c r="DJ6" s="33">
        <f t="shared" si="12"/>
        <v>40.159999999999997</v>
      </c>
      <c r="DK6" s="33">
        <f t="shared" si="12"/>
        <v>40.96</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0.99</v>
      </c>
      <c r="ED6" s="32">
        <f t="shared" ref="ED6:EL6" si="14">IF(ED7="",NA(),ED7)</f>
        <v>0</v>
      </c>
      <c r="EE6" s="33">
        <f t="shared" si="14"/>
        <v>0.12</v>
      </c>
      <c r="EF6" s="33">
        <f t="shared" si="14"/>
        <v>0.1</v>
      </c>
      <c r="EG6" s="33">
        <f t="shared" si="14"/>
        <v>2.6</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63649</v>
      </c>
      <c r="D7" s="35">
        <v>46</v>
      </c>
      <c r="E7" s="35">
        <v>1</v>
      </c>
      <c r="F7" s="35">
        <v>0</v>
      </c>
      <c r="G7" s="35">
        <v>1</v>
      </c>
      <c r="H7" s="35" t="s">
        <v>93</v>
      </c>
      <c r="I7" s="35" t="s">
        <v>94</v>
      </c>
      <c r="J7" s="35" t="s">
        <v>95</v>
      </c>
      <c r="K7" s="35" t="s">
        <v>96</v>
      </c>
      <c r="L7" s="35" t="s">
        <v>97</v>
      </c>
      <c r="M7" s="36" t="s">
        <v>98</v>
      </c>
      <c r="N7" s="36">
        <v>61.63</v>
      </c>
      <c r="O7" s="36">
        <v>94.02</v>
      </c>
      <c r="P7" s="36">
        <v>5389</v>
      </c>
      <c r="Q7" s="36">
        <v>8565</v>
      </c>
      <c r="R7" s="36">
        <v>374.22</v>
      </c>
      <c r="S7" s="36">
        <v>22.89</v>
      </c>
      <c r="T7" s="36">
        <v>7990</v>
      </c>
      <c r="U7" s="36">
        <v>42.1</v>
      </c>
      <c r="V7" s="36">
        <v>189.79</v>
      </c>
      <c r="W7" s="36">
        <v>100.02</v>
      </c>
      <c r="X7" s="36">
        <v>100.04</v>
      </c>
      <c r="Y7" s="36">
        <v>100.01</v>
      </c>
      <c r="Z7" s="36">
        <v>100.02</v>
      </c>
      <c r="AA7" s="36">
        <v>103.47</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632.59</v>
      </c>
      <c r="AT7" s="36">
        <v>546</v>
      </c>
      <c r="AU7" s="36">
        <v>737.13</v>
      </c>
      <c r="AV7" s="36">
        <v>1176.33</v>
      </c>
      <c r="AW7" s="36">
        <v>884.55</v>
      </c>
      <c r="AX7" s="36">
        <v>1129.9100000000001</v>
      </c>
      <c r="AY7" s="36">
        <v>1197.1099999999999</v>
      </c>
      <c r="AZ7" s="36">
        <v>1002.64</v>
      </c>
      <c r="BA7" s="36">
        <v>1164.51</v>
      </c>
      <c r="BB7" s="36">
        <v>434.72</v>
      </c>
      <c r="BC7" s="36">
        <v>264.16000000000003</v>
      </c>
      <c r="BD7" s="36">
        <v>931.9</v>
      </c>
      <c r="BE7" s="36">
        <v>940.88</v>
      </c>
      <c r="BF7" s="36">
        <v>896.57</v>
      </c>
      <c r="BG7" s="36">
        <v>848.01</v>
      </c>
      <c r="BH7" s="36">
        <v>833.31</v>
      </c>
      <c r="BI7" s="36">
        <v>540.94000000000005</v>
      </c>
      <c r="BJ7" s="36">
        <v>532.29999999999995</v>
      </c>
      <c r="BK7" s="36">
        <v>520.29999999999995</v>
      </c>
      <c r="BL7" s="36">
        <v>498.27</v>
      </c>
      <c r="BM7" s="36">
        <v>495.76</v>
      </c>
      <c r="BN7" s="36">
        <v>283.72000000000003</v>
      </c>
      <c r="BO7" s="36">
        <v>65.02</v>
      </c>
      <c r="BP7" s="36">
        <v>67.2</v>
      </c>
      <c r="BQ7" s="36">
        <v>63.4</v>
      </c>
      <c r="BR7" s="36">
        <v>59.03</v>
      </c>
      <c r="BS7" s="36">
        <v>63</v>
      </c>
      <c r="BT7" s="36">
        <v>93.43</v>
      </c>
      <c r="BU7" s="36">
        <v>90.17</v>
      </c>
      <c r="BV7" s="36">
        <v>90.69</v>
      </c>
      <c r="BW7" s="36">
        <v>90.64</v>
      </c>
      <c r="BX7" s="36">
        <v>93.66</v>
      </c>
      <c r="BY7" s="36">
        <v>104.6</v>
      </c>
      <c r="BZ7" s="36">
        <v>437.69</v>
      </c>
      <c r="CA7" s="36">
        <v>429.44</v>
      </c>
      <c r="CB7" s="36">
        <v>443.46</v>
      </c>
      <c r="CC7" s="36">
        <v>482.42</v>
      </c>
      <c r="CD7" s="36">
        <v>457.19</v>
      </c>
      <c r="CE7" s="36">
        <v>204.24</v>
      </c>
      <c r="CF7" s="36">
        <v>210.28</v>
      </c>
      <c r="CG7" s="36">
        <v>211.08</v>
      </c>
      <c r="CH7" s="36">
        <v>213.52</v>
      </c>
      <c r="CI7" s="36">
        <v>208.21</v>
      </c>
      <c r="CJ7" s="36">
        <v>164.21</v>
      </c>
      <c r="CK7" s="36">
        <v>31.72</v>
      </c>
      <c r="CL7" s="36">
        <v>30.89</v>
      </c>
      <c r="CM7" s="36">
        <v>35.380000000000003</v>
      </c>
      <c r="CN7" s="36">
        <v>37.24</v>
      </c>
      <c r="CO7" s="36">
        <v>38.01</v>
      </c>
      <c r="CP7" s="36">
        <v>51.05</v>
      </c>
      <c r="CQ7" s="36">
        <v>50.49</v>
      </c>
      <c r="CR7" s="36">
        <v>49.69</v>
      </c>
      <c r="CS7" s="36">
        <v>49.77</v>
      </c>
      <c r="CT7" s="36">
        <v>49.22</v>
      </c>
      <c r="CU7" s="36">
        <v>59.8</v>
      </c>
      <c r="CV7" s="36">
        <v>77.66</v>
      </c>
      <c r="CW7" s="36">
        <v>77.510000000000005</v>
      </c>
      <c r="CX7" s="36">
        <v>75.48</v>
      </c>
      <c r="CY7" s="36">
        <v>77.63</v>
      </c>
      <c r="CZ7" s="36">
        <v>75.97</v>
      </c>
      <c r="DA7" s="36">
        <v>80.81</v>
      </c>
      <c r="DB7" s="36">
        <v>78.7</v>
      </c>
      <c r="DC7" s="36">
        <v>80.010000000000005</v>
      </c>
      <c r="DD7" s="36">
        <v>79.98</v>
      </c>
      <c r="DE7" s="36">
        <v>79.48</v>
      </c>
      <c r="DF7" s="36">
        <v>89.78</v>
      </c>
      <c r="DG7" s="36">
        <v>36.94</v>
      </c>
      <c r="DH7" s="36">
        <v>38.049999999999997</v>
      </c>
      <c r="DI7" s="36">
        <v>38.89</v>
      </c>
      <c r="DJ7" s="36">
        <v>40.159999999999997</v>
      </c>
      <c r="DK7" s="36">
        <v>40.96</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0.99</v>
      </c>
      <c r="ED7" s="36">
        <v>0</v>
      </c>
      <c r="EE7" s="36">
        <v>0.12</v>
      </c>
      <c r="EF7" s="36">
        <v>0.1</v>
      </c>
      <c r="EG7" s="36">
        <v>2.6</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TKCADMIN</cp:lastModifiedBy>
  <cp:lastPrinted>2016-02-10T01:14:26Z</cp:lastPrinted>
  <dcterms:created xsi:type="dcterms:W3CDTF">2016-02-03T07:14:43Z</dcterms:created>
  <dcterms:modified xsi:type="dcterms:W3CDTF">2016-02-12T00:34:08Z</dcterms:modified>
</cp:coreProperties>
</file>