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72\"/>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<sst xmlns="http://schemas.openxmlformats.org/spreadsheetml/2006/main" count="217" uniqueCount="107">
  <si>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</si>
  <si>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</si>
  <si>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</si>
  <si>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</si>
  <si>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</si>
  <si>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</si>
  <si>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</si>
  <si>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</si>
  <si>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</si>
  <si>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</si>
  <si>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</si>
  <si>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</si>
  <si>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</si>
  <si>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</si>
  <si>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</si>
  <si>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</si>
  <si>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</si>
  <si>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</si>
  <si>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</si>
  <si>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</si>
  <si>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</si>
  <si>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</si>
  <si>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</si>
  <si>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</si>
  <si>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</si>
  <si>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</si>
  <si>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</si>
  <si>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</si>
  <si>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</si>
  <si>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</si>
  <si>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</si>
  <si>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</si>
  <si>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</si>
  <si>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</si>
  <si>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</si>
  <si>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</si>
  <si>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</si>
  <si>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</si>
  <si>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</si>
  <si>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</si>
  <si>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</si>
  <si>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</si>
  <si>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</si>
  <si>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</si>
  <si>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</si>
  <si>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</si>
  <si>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</si>
  <si>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</si>
  <si>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</si>
  <si>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</si>
  <si>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</si>
  <si>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</si>
  <si>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</si>
  <si>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</si>
  <si>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</si>
  <si>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</si>
  <si>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</si>
  <si>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</si>
  <si>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</si>
  <si>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</si>
  <si>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</si>
  <si>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</si>
  <si>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</si>
  <si>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</si>
  <si>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</si>
  <si>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</si>
  <si>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</si>
  <si>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</si>
  <si>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</si>
  <si>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</si>
  <si>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</si>
  <si>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</si>
  <si>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</si>
  <si>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</si>
  <si>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</si>
  <si>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</si>
  <si>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</si>
  <si>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</si>
  <si>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</si>
  <si>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</si>
  <si>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</si>
  <si>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</si>
  <si>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</si>
  <si>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</si>
  <si>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</si>
  <si>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</si>
  <si>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</si>
  <si>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</si>
  <si>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</si>
  <si>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</si>
  <si>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</si>
  <si>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</si>
  <si>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</si>
  <si>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小国町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</si>
  <si>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</si>
  <si>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</si>
  <si>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</si>
  <si>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</si>
  <si>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</si>
  <si>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</si>
  <si>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</si>
  <si>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</si>
  <si>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</si>
  <si>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</si>
  <si>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有形固定資産減価償却率は平均値を若干上回っており、施設の更新等の必要性が高まっている。法定耐用年数を超えた管路延長もなく管路更新については計画的に実施している。</t>
    <rPh sb="1" eb="3">
      <t>ユウケイ</t>
    </rPh>
    <rPh sb="3" eb="5">
      <t>コテイ</t>
    </rPh>
    <rPh sb="5" eb="7">
      <t>シサン</t>
    </rPh>
    <rPh sb="7" eb="9">
      <t>ゲンカ</t>
    </rPh>
    <rPh sb="9" eb="11">
      <t>ショウキャク</t>
    </rPh>
    <rPh sb="11" eb="12">
      <t>リツ</t>
    </rPh>
    <rPh sb="13" eb="16">
      <t>ヘイキンチ</t>
    </rPh>
    <rPh sb="17" eb="19">
      <t>ジャッカン</t>
    </rPh>
    <rPh sb="19" eb="21">
      <t>ウワマワ</t>
    </rPh>
    <rPh sb="26" eb="28">
      <t>シセツ</t>
    </rPh>
    <rPh sb="29" eb="31">
      <t>コウシン</t>
    </rPh>
    <rPh sb="31" eb="32">
      <t>トウ</t>
    </rPh>
    <rPh sb="33" eb="36">
      <t>ヒツヨウセイ</t>
    </rPh>
    <rPh sb="37" eb="38">
      <t>タカ</t>
    </rPh>
    <rPh sb="44" eb="46">
      <t>ホウテイ</t>
    </rPh>
    <rPh sb="46" eb="48">
      <t>タイヨウ</t>
    </rPh>
    <rPh sb="48" eb="50">
      <t>ネンスウ</t>
    </rPh>
    <rPh sb="51" eb="52">
      <t>コ</t>
    </rPh>
    <rPh sb="54" eb="56">
      <t>カンロ</t>
    </rPh>
    <rPh sb="56" eb="58">
      <t>エンチョウ</t>
    </rPh>
    <rPh sb="61" eb="63">
      <t>カンロ</t>
    </rPh>
    <rPh sb="63" eb="65">
      <t>コウシン</t>
    </rPh>
    <rPh sb="70" eb="73">
      <t>ケイカクテキ</t>
    </rPh>
    <rPh sb="74" eb="76">
      <t>ジッシ</t>
    </rPh>
    <phoneticPr fontId="4"/>
  </si>
  <si>
    <t>　平成26年度において健全・効率的な経営になっており、整備等への費用確保が図られている状況である。今後、事業投資や管路更新が計画されているため、料金回収率の向上など更なる経営努力が必要である。</t>
    <rPh sb="1" eb="3">
      <t>ヘイセイ</t>
    </rPh>
    <rPh sb="5" eb="7">
      <t>ネンド</t>
    </rPh>
    <rPh sb="11" eb="13">
      <t>ケンゼン</t>
    </rPh>
    <rPh sb="14" eb="17">
      <t>コウリツテキ</t>
    </rPh>
    <rPh sb="18" eb="20">
      <t>ケイエイ</t>
    </rPh>
    <rPh sb="27" eb="30">
      <t>セイビトウ</t>
    </rPh>
    <rPh sb="32" eb="34">
      <t>ヒヨウ</t>
    </rPh>
    <rPh sb="34" eb="36">
      <t>カクホ</t>
    </rPh>
    <rPh sb="37" eb="38">
      <t>ハカ</t>
    </rPh>
    <rPh sb="43" eb="45">
      <t>ジョウキョウ</t>
    </rPh>
    <rPh sb="49" eb="51">
      <t>コンゴ</t>
    </rPh>
    <rPh sb="52" eb="54">
      <t>ジギョウ</t>
    </rPh>
    <rPh sb="54" eb="56">
      <t>トウシ</t>
    </rPh>
    <rPh sb="57" eb="59">
      <t>カンロ</t>
    </rPh>
    <rPh sb="59" eb="61">
      <t>コウシン</t>
    </rPh>
    <rPh sb="62" eb="64">
      <t>ケイカク</t>
    </rPh>
    <rPh sb="72" eb="74">
      <t>リョウキン</t>
    </rPh>
    <rPh sb="74" eb="76">
      <t>カイシュウ</t>
    </rPh>
    <rPh sb="76" eb="77">
      <t>リツ</t>
    </rPh>
    <rPh sb="78" eb="80">
      <t>コウジョウ</t>
    </rPh>
    <rPh sb="82" eb="83">
      <t>サラ</t>
    </rPh>
    <rPh sb="85" eb="87">
      <t>ケイエイ</t>
    </rPh>
    <rPh sb="87" eb="89">
      <t>ドリョク</t>
    </rPh>
    <rPh sb="90" eb="92">
      <t>ヒツヨウ</t>
    </rPh>
    <phoneticPr fontId="4"/>
  </si>
  <si>
    <t>〈収益の分析〉
　年度ごとに変動はあるものの経常収支比率、料金回収率は平均値を上回っており、また、累積欠損金比率及び給水原価は平均値を大きく下回っている。有収率に変動はあるものの70％以上を保っており安定した収益につながっている。
〈企業債残高の分析〉
　平成25年度、平成26年度に借入した企業債により対給水収益比率が上昇している。今後、新事業等により企業債の借入が予定されている。
〈施設利用率の分析〉
　人口減少により給水人口も減少してきているが、施設利用率は平均して70％を超えており安定した利用となっている。配水管更新や漏水対策により有収率が回復してきている。
〈経営の健全性・効率性について〉
　平成26年度の状況は、効率よく施設利用がされており施設整備等への収益の確保がされている。しかし、新事業投資への給水収益向上のため更なる経営努力が必要である。</t>
    <rPh sb="1" eb="3">
      <t>シュウエキ</t>
    </rPh>
    <rPh sb="4" eb="6">
      <t>ブンセキ</t>
    </rPh>
    <rPh sb="9" eb="11">
      <t>ネンド</t>
    </rPh>
    <rPh sb="14" eb="16">
      <t>ヘンドウ</t>
    </rPh>
    <rPh sb="22" eb="24">
      <t>ケイジョウ</t>
    </rPh>
    <rPh sb="24" eb="26">
      <t>シュウシ</t>
    </rPh>
    <rPh sb="26" eb="28">
      <t>ヒリツ</t>
    </rPh>
    <rPh sb="29" eb="31">
      <t>リョウキン</t>
    </rPh>
    <rPh sb="31" eb="33">
      <t>カイシュウ</t>
    </rPh>
    <rPh sb="33" eb="34">
      <t>リツ</t>
    </rPh>
    <rPh sb="35" eb="38">
      <t>ヘイキンチ</t>
    </rPh>
    <rPh sb="39" eb="41">
      <t>ウワマワ</t>
    </rPh>
    <rPh sb="49" eb="51">
      <t>ルイセキ</t>
    </rPh>
    <rPh sb="51" eb="54">
      <t>ケッソンキン</t>
    </rPh>
    <rPh sb="54" eb="56">
      <t>ヒリツ</t>
    </rPh>
    <rPh sb="56" eb="57">
      <t>オヨ</t>
    </rPh>
    <rPh sb="58" eb="60">
      <t>キュウスイ</t>
    </rPh>
    <rPh sb="60" eb="62">
      <t>ゲンカ</t>
    </rPh>
    <rPh sb="63" eb="66">
      <t>ヘイキンチ</t>
    </rPh>
    <rPh sb="67" eb="68">
      <t>オオ</t>
    </rPh>
    <rPh sb="70" eb="72">
      <t>シタマワ</t>
    </rPh>
    <rPh sb="77" eb="78">
      <t>ユウ</t>
    </rPh>
    <rPh sb="78" eb="79">
      <t>シュウ</t>
    </rPh>
    <rPh sb="79" eb="80">
      <t>リツ</t>
    </rPh>
    <rPh sb="81" eb="83">
      <t>ヘンドウ</t>
    </rPh>
    <rPh sb="92" eb="94">
      <t>イジョウ</t>
    </rPh>
    <rPh sb="95" eb="96">
      <t>タモ</t>
    </rPh>
    <rPh sb="100" eb="102">
      <t>アンテイ</t>
    </rPh>
    <rPh sb="104" eb="106">
      <t>シュウエキ</t>
    </rPh>
    <rPh sb="117" eb="119">
      <t>キギョウ</t>
    </rPh>
    <rPh sb="119" eb="120">
      <t>サイ</t>
    </rPh>
    <rPh sb="120" eb="122">
      <t>ザンダカ</t>
    </rPh>
    <rPh sb="123" eb="125">
      <t>ブンセキ</t>
    </rPh>
    <rPh sb="128" eb="130">
      <t>ヘイセイ</t>
    </rPh>
    <rPh sb="132" eb="134">
      <t>ネンド</t>
    </rPh>
    <rPh sb="135" eb="137">
      <t>ヘイセイ</t>
    </rPh>
    <rPh sb="139" eb="141">
      <t>ネンド</t>
    </rPh>
    <rPh sb="142" eb="143">
      <t>シャク</t>
    </rPh>
    <rPh sb="143" eb="144">
      <t>ニュウ</t>
    </rPh>
    <rPh sb="146" eb="148">
      <t>キギョウ</t>
    </rPh>
    <rPh sb="148" eb="149">
      <t>サイ</t>
    </rPh>
    <rPh sb="152" eb="153">
      <t>タイ</t>
    </rPh>
    <rPh sb="153" eb="155">
      <t>キュウスイ</t>
    </rPh>
    <rPh sb="155" eb="157">
      <t>シュウエキ</t>
    </rPh>
    <rPh sb="157" eb="159">
      <t>ヒリツ</t>
    </rPh>
    <rPh sb="160" eb="162">
      <t>ジョウショウ</t>
    </rPh>
    <rPh sb="167" eb="169">
      <t>コンゴ</t>
    </rPh>
    <rPh sb="170" eb="171">
      <t>シン</t>
    </rPh>
    <rPh sb="171" eb="173">
      <t>ジギョウ</t>
    </rPh>
    <rPh sb="173" eb="174">
      <t>トウ</t>
    </rPh>
    <rPh sb="177" eb="179">
      <t>キギョウ</t>
    </rPh>
    <rPh sb="179" eb="180">
      <t>サイ</t>
    </rPh>
    <rPh sb="181" eb="182">
      <t>シャク</t>
    </rPh>
    <rPh sb="182" eb="183">
      <t>ニュウ</t>
    </rPh>
    <rPh sb="184" eb="186">
      <t>ヨテイ</t>
    </rPh>
    <rPh sb="194" eb="196">
      <t>シセツ</t>
    </rPh>
    <rPh sb="196" eb="199">
      <t>リヨウリツ</t>
    </rPh>
    <rPh sb="200" eb="202">
      <t>ブンセキ</t>
    </rPh>
    <rPh sb="205" eb="207">
      <t>ジンコウ</t>
    </rPh>
    <rPh sb="207" eb="209">
      <t>ゲンショウ</t>
    </rPh>
    <rPh sb="212" eb="214">
      <t>キュウスイ</t>
    </rPh>
    <rPh sb="214" eb="216">
      <t>ジンコウ</t>
    </rPh>
    <rPh sb="217" eb="219">
      <t>ゲンショウ</t>
    </rPh>
    <rPh sb="227" eb="229">
      <t>シセツ</t>
    </rPh>
    <rPh sb="229" eb="232">
      <t>リヨウリツ</t>
    </rPh>
    <rPh sb="233" eb="235">
      <t>ヘイキン</t>
    </rPh>
    <rPh sb="241" eb="242">
      <t>コ</t>
    </rPh>
    <rPh sb="246" eb="248">
      <t>アンテイ</t>
    </rPh>
    <rPh sb="250" eb="252">
      <t>リヨウ</t>
    </rPh>
    <rPh sb="259" eb="262">
      <t>ハイスイカン</t>
    </rPh>
    <rPh sb="262" eb="264">
      <t>コウシン</t>
    </rPh>
    <rPh sb="265" eb="267">
      <t>ロウスイ</t>
    </rPh>
    <rPh sb="267" eb="269">
      <t>タイサク</t>
    </rPh>
    <rPh sb="272" eb="273">
      <t>ユウ</t>
    </rPh>
    <rPh sb="273" eb="274">
      <t>シュウ</t>
    </rPh>
    <rPh sb="274" eb="275">
      <t>リツ</t>
    </rPh>
    <rPh sb="276" eb="278">
      <t>カイフク</t>
    </rPh>
    <rPh sb="287" eb="289">
      <t>ケイエイ</t>
    </rPh>
    <rPh sb="290" eb="293">
      <t>ケンゼンセイ</t>
    </rPh>
    <rPh sb="294" eb="297">
      <t>コウリツセイ</t>
    </rPh>
    <rPh sb="304" eb="306">
      <t>ヘイセイ</t>
    </rPh>
    <rPh sb="308" eb="310">
      <t>ネンド</t>
    </rPh>
    <rPh sb="311" eb="313">
      <t>ジョウキョウ</t>
    </rPh>
    <rPh sb="315" eb="317">
      <t>コウリツ</t>
    </rPh>
    <rPh sb="319" eb="321">
      <t>シセツ</t>
    </rPh>
    <rPh sb="321" eb="323">
      <t>リヨウ</t>
    </rPh>
    <rPh sb="329" eb="331">
      <t>シセツ</t>
    </rPh>
    <rPh sb="331" eb="334">
      <t>セイビトウ</t>
    </rPh>
    <rPh sb="336" eb="338">
      <t>シュウエキ</t>
    </rPh>
    <rPh sb="339" eb="341">
      <t>カクホ</t>
    </rPh>
    <rPh sb="352" eb="353">
      <t>シン</t>
    </rPh>
    <rPh sb="353" eb="355">
      <t>ジギョウ</t>
    </rPh>
    <rPh sb="355" eb="357">
      <t>トウシ</t>
    </rPh>
    <rPh sb="359" eb="361">
      <t>キュウスイ</t>
    </rPh>
    <rPh sb="361" eb="363">
      <t>シュウエキ</t>
    </rPh>
    <rPh sb="363" eb="365">
      <t>コウジョウ</t>
    </rPh>
    <rPh sb="368" eb="369">
      <t>サラ</t>
    </rPh>
    <rPh sb="371" eb="373">
      <t>ケイエイ</t>
    </rPh>
    <rPh sb="373" eb="375">
      <t>ドリョク</t>
    </rPh>
    <rPh sb="376" eb="3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</si>
</sst>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0.45</c:v>
                </c:pt>
                <c:pt idx="4" formatCode="#,##0.00;&quot;△&quot;#,##0.00;&quot;-&quot;">
                  <c:v>1.1599999999999999</c:v>
                </c:pt>
              </c:numCache>
            </c:numRef>
          </c:val>
        </c:ser>
        <c:dLbls>
          <c:showLegendKey val="0"/>
          <c:showVal val="0"/>
          <c:showCatName val="0"/>
          <c:showSerName val="0"/>
          <c:showPercent val="0"/>
          <c:showBubbleSize val="0"/>
        </c:dLbls>
        <c:gapWidth val="150"/>
        <c:axId val="118793512"/>
        <c:axId val="11879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0.34</c:v>
                </c:pt>
              </c:numCache>
            </c:numRef>
          </c:val>
          <c:smooth val="0"/>
        </c:ser>
        <c:dLbls>
          <c:showLegendKey val="0"/>
          <c:showVal val="0"/>
          <c:showCatName val="0"/>
          <c:showSerName val="0"/>
          <c:showPercent val="0"/>
          <c:showBubbleSize val="0"/>
        </c:dLbls>
        <c:marker val="1"/>
        <c:smooth val="0"/>
        <c:axId val="118793512"/>
        <c:axId val="118793904"/>
      </c:lineChart>
      <c:dateAx>
        <c:axId val="118793512"/>
        <c:scaling>
          <c:orientation val="minMax"/>
        </c:scaling>
        <c:delete val="1"/>
        <c:axPos val="b"/>
        <c:numFmt formatCode="ge" sourceLinked="1"/>
        <c:majorTickMark val="none"/>
        <c:minorTickMark val="none"/>
        <c:tickLblPos val="none"/>
        <c:crossAx val="118793904"/>
        <c:crosses val="autoZero"/>
        <c:auto val="1"/>
        <c:lblOffset val="100"/>
        <c:baseTimeUnit val="years"/>
      </c:dateAx>
      <c:valAx>
        <c:axId val="11879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9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72.459999999999994</c:v>
                </c:pt>
                <c:pt idx="1">
                  <c:v>73.98</c:v>
                </c:pt>
                <c:pt idx="2">
                  <c:v>70.38</c:v>
                </c:pt>
                <c:pt idx="3">
                  <c:v>70.5</c:v>
                </c:pt>
                <c:pt idx="4">
                  <c:v>68.02</c:v>
                </c:pt>
              </c:numCache>
            </c:numRef>
          </c:val>
        </c:ser>
        <c:dLbls>
          <c:showLegendKey val="0"/>
          <c:showVal val="0"/>
          <c:showCatName val="0"/>
          <c:showSerName val="0"/>
          <c:showPercent val="0"/>
          <c:showBubbleSize val="0"/>
        </c:dLbls>
        <c:gapWidth val="150"/>
        <c:axId val="231212144"/>
        <c:axId val="23121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40.700000000000003</c:v>
                </c:pt>
              </c:numCache>
            </c:numRef>
          </c:val>
          <c:smooth val="0"/>
        </c:ser>
        <c:dLbls>
          <c:showLegendKey val="0"/>
          <c:showVal val="0"/>
          <c:showCatName val="0"/>
          <c:showSerName val="0"/>
          <c:showPercent val="0"/>
          <c:showBubbleSize val="0"/>
        </c:dLbls>
        <c:marker val="1"/>
        <c:smooth val="0"/>
        <c:axId val="231212144"/>
        <c:axId val="231212536"/>
      </c:lineChart>
      <c:dateAx>
        <c:axId val="231212144"/>
        <c:scaling>
          <c:orientation val="minMax"/>
        </c:scaling>
        <c:delete val="1"/>
        <c:axPos val="b"/>
        <c:numFmt formatCode="ge" sourceLinked="1"/>
        <c:majorTickMark val="none"/>
        <c:minorTickMark val="none"/>
        <c:tickLblPos val="none"/>
        <c:crossAx val="231212536"/>
        <c:crosses val="autoZero"/>
        <c:auto val="1"/>
        <c:lblOffset val="100"/>
        <c:baseTimeUnit val="years"/>
      </c:dateAx>
      <c:valAx>
        <c:axId val="23121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1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78.290000000000006</c:v>
                </c:pt>
                <c:pt idx="1">
                  <c:v>75</c:v>
                </c:pt>
                <c:pt idx="2">
                  <c:v>76.900000000000006</c:v>
                </c:pt>
                <c:pt idx="3">
                  <c:v>72.260000000000005</c:v>
                </c:pt>
                <c:pt idx="4">
                  <c:v>76.66</c:v>
                </c:pt>
              </c:numCache>
            </c:numRef>
          </c:val>
        </c:ser>
        <c:dLbls>
          <c:showLegendKey val="0"/>
          <c:showVal val="0"/>
          <c:showCatName val="0"/>
          <c:showSerName val="0"/>
          <c:showPercent val="0"/>
          <c:showBubbleSize val="0"/>
        </c:dLbls>
        <c:gapWidth val="150"/>
        <c:axId val="231213712"/>
        <c:axId val="23121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74.61</c:v>
                </c:pt>
              </c:numCache>
            </c:numRef>
          </c:val>
          <c:smooth val="0"/>
        </c:ser>
        <c:dLbls>
          <c:showLegendKey val="0"/>
          <c:showVal val="0"/>
          <c:showCatName val="0"/>
          <c:showSerName val="0"/>
          <c:showPercent val="0"/>
          <c:showBubbleSize val="0"/>
        </c:dLbls>
        <c:marker val="1"/>
        <c:smooth val="0"/>
        <c:axId val="231213712"/>
        <c:axId val="231214104"/>
      </c:lineChart>
      <c:dateAx>
        <c:axId val="231213712"/>
        <c:scaling>
          <c:orientation val="minMax"/>
        </c:scaling>
        <c:delete val="1"/>
        <c:axPos val="b"/>
        <c:numFmt formatCode="ge" sourceLinked="1"/>
        <c:majorTickMark val="none"/>
        <c:minorTickMark val="none"/>
        <c:tickLblPos val="none"/>
        <c:crossAx val="231214104"/>
        <c:crosses val="autoZero"/>
        <c:auto val="1"/>
        <c:lblOffset val="100"/>
        <c:baseTimeUnit val="years"/>
      </c:dateAx>
      <c:valAx>
        <c:axId val="23121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1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126.05</c:v>
                </c:pt>
                <c:pt idx="1">
                  <c:v>131</c:v>
                </c:pt>
                <c:pt idx="2">
                  <c:v>116.28</c:v>
                </c:pt>
                <c:pt idx="3">
                  <c:v>107.19</c:v>
                </c:pt>
                <c:pt idx="4">
                  <c:v>118.4</c:v>
                </c:pt>
              </c:numCache>
            </c:numRef>
          </c:val>
        </c:ser>
        <c:dLbls>
          <c:showLegendKey val="0"/>
          <c:showVal val="0"/>
          <c:showCatName val="0"/>
          <c:showSerName val="0"/>
          <c:showPercent val="0"/>
          <c:showBubbleSize val="0"/>
        </c:dLbls>
        <c:gapWidth val="150"/>
        <c:axId val="230874496"/>
        <c:axId val="23087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106.28</c:v>
                </c:pt>
              </c:numCache>
            </c:numRef>
          </c:val>
          <c:smooth val="0"/>
        </c:ser>
        <c:dLbls>
          <c:showLegendKey val="0"/>
          <c:showVal val="0"/>
          <c:showCatName val="0"/>
          <c:showSerName val="0"/>
          <c:showPercent val="0"/>
          <c:showBubbleSize val="0"/>
        </c:dLbls>
        <c:marker val="1"/>
        <c:smooth val="0"/>
        <c:axId val="230874496"/>
        <c:axId val="230874888"/>
      </c:lineChart>
      <c:dateAx>
        <c:axId val="230874496"/>
        <c:scaling>
          <c:orientation val="minMax"/>
        </c:scaling>
        <c:delete val="1"/>
        <c:axPos val="b"/>
        <c:numFmt formatCode="ge" sourceLinked="1"/>
        <c:majorTickMark val="none"/>
        <c:minorTickMark val="none"/>
        <c:tickLblPos val="none"/>
        <c:crossAx val="230874888"/>
        <c:crosses val="autoZero"/>
        <c:auto val="1"/>
        <c:lblOffset val="100"/>
        <c:baseTimeUnit val="years"/>
      </c:dateAx>
      <c:valAx>
        <c:axId val="230874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8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53.78</c:v>
                </c:pt>
                <c:pt idx="1">
                  <c:v>54.61</c:v>
                </c:pt>
                <c:pt idx="2">
                  <c:v>56.47</c:v>
                </c:pt>
                <c:pt idx="3">
                  <c:v>55.19</c:v>
                </c:pt>
                <c:pt idx="4">
                  <c:v>54.8</c:v>
                </c:pt>
              </c:numCache>
            </c:numRef>
          </c:val>
        </c:ser>
        <c:dLbls>
          <c:showLegendKey val="0"/>
          <c:showVal val="0"/>
          <c:showCatName val="0"/>
          <c:showSerName val="0"/>
          <c:showPercent val="0"/>
          <c:showBubbleSize val="0"/>
        </c:dLbls>
        <c:gapWidth val="150"/>
        <c:axId val="230876064"/>
        <c:axId val="23087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50.44</c:v>
                </c:pt>
              </c:numCache>
            </c:numRef>
          </c:val>
          <c:smooth val="0"/>
        </c:ser>
        <c:dLbls>
          <c:showLegendKey val="0"/>
          <c:showVal val="0"/>
          <c:showCatName val="0"/>
          <c:showSerName val="0"/>
          <c:showPercent val="0"/>
          <c:showBubbleSize val="0"/>
        </c:dLbls>
        <c:marker val="1"/>
        <c:smooth val="0"/>
        <c:axId val="230876064"/>
        <c:axId val="230876456"/>
      </c:lineChart>
      <c:dateAx>
        <c:axId val="230876064"/>
        <c:scaling>
          <c:orientation val="minMax"/>
        </c:scaling>
        <c:delete val="1"/>
        <c:axPos val="b"/>
        <c:numFmt formatCode="ge" sourceLinked="1"/>
        <c:majorTickMark val="none"/>
        <c:minorTickMark val="none"/>
        <c:tickLblPos val="none"/>
        <c:crossAx val="230876456"/>
        <c:crosses val="autoZero"/>
        <c:auto val="1"/>
        <c:lblOffset val="100"/>
        <c:baseTimeUnit val="years"/>
      </c:dateAx>
      <c:valAx>
        <c:axId val="23087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877632"/>
        <c:axId val="23077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9.64</c:v>
                </c:pt>
              </c:numCache>
            </c:numRef>
          </c:val>
          <c:smooth val="0"/>
        </c:ser>
        <c:dLbls>
          <c:showLegendKey val="0"/>
          <c:showVal val="0"/>
          <c:showCatName val="0"/>
          <c:showSerName val="0"/>
          <c:showPercent val="0"/>
          <c:showBubbleSize val="0"/>
        </c:dLbls>
        <c:marker val="1"/>
        <c:smooth val="0"/>
        <c:axId val="230877632"/>
        <c:axId val="230771336"/>
      </c:lineChart>
      <c:dateAx>
        <c:axId val="230877632"/>
        <c:scaling>
          <c:orientation val="minMax"/>
        </c:scaling>
        <c:delete val="1"/>
        <c:axPos val="b"/>
        <c:numFmt formatCode="ge" sourceLinked="1"/>
        <c:majorTickMark val="none"/>
        <c:minorTickMark val="none"/>
        <c:tickLblPos val="none"/>
        <c:crossAx val="230771336"/>
        <c:crosses val="autoZero"/>
        <c:auto val="1"/>
        <c:lblOffset val="100"/>
        <c:baseTimeUnit val="years"/>
      </c:dateAx>
      <c:valAx>
        <c:axId val="23077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774472"/>
        <c:axId val="23077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32.31</c:v>
                </c:pt>
              </c:numCache>
            </c:numRef>
          </c:val>
          <c:smooth val="0"/>
        </c:ser>
        <c:dLbls>
          <c:showLegendKey val="0"/>
          <c:showVal val="0"/>
          <c:showCatName val="0"/>
          <c:showSerName val="0"/>
          <c:showPercent val="0"/>
          <c:showBubbleSize val="0"/>
        </c:dLbls>
        <c:marker val="1"/>
        <c:smooth val="0"/>
        <c:axId val="230774472"/>
        <c:axId val="230774864"/>
      </c:lineChart>
      <c:dateAx>
        <c:axId val="230774472"/>
        <c:scaling>
          <c:orientation val="minMax"/>
        </c:scaling>
        <c:delete val="1"/>
        <c:axPos val="b"/>
        <c:numFmt formatCode="ge" sourceLinked="1"/>
        <c:majorTickMark val="none"/>
        <c:minorTickMark val="none"/>
        <c:tickLblPos val="none"/>
        <c:crossAx val="230774864"/>
        <c:crosses val="autoZero"/>
        <c:auto val="1"/>
        <c:lblOffset val="100"/>
        <c:baseTimeUnit val="years"/>
      </c:dateAx>
      <c:valAx>
        <c:axId val="23077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77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3379.94</c:v>
                </c:pt>
                <c:pt idx="1">
                  <c:v>13729.6</c:v>
                </c:pt>
                <c:pt idx="2">
                  <c:v>5255.96</c:v>
                </c:pt>
                <c:pt idx="3">
                  <c:v>11391.87</c:v>
                </c:pt>
                <c:pt idx="4">
                  <c:v>2150.61</c:v>
                </c:pt>
              </c:numCache>
            </c:numRef>
          </c:val>
        </c:ser>
        <c:dLbls>
          <c:showLegendKey val="0"/>
          <c:showVal val="0"/>
          <c:showCatName val="0"/>
          <c:showSerName val="0"/>
          <c:showPercent val="0"/>
          <c:showBubbleSize val="0"/>
        </c:dLbls>
        <c:gapWidth val="150"/>
        <c:axId val="231170760"/>
        <c:axId val="23117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571.29999999999995</c:v>
                </c:pt>
              </c:numCache>
            </c:numRef>
          </c:val>
          <c:smooth val="0"/>
        </c:ser>
        <c:dLbls>
          <c:showLegendKey val="0"/>
          <c:showVal val="0"/>
          <c:showCatName val="0"/>
          <c:showSerName val="0"/>
          <c:showPercent val="0"/>
          <c:showBubbleSize val="0"/>
        </c:dLbls>
        <c:marker val="1"/>
        <c:smooth val="0"/>
        <c:axId val="231170760"/>
        <c:axId val="231171152"/>
      </c:lineChart>
      <c:dateAx>
        <c:axId val="231170760"/>
        <c:scaling>
          <c:orientation val="minMax"/>
        </c:scaling>
        <c:delete val="1"/>
        <c:axPos val="b"/>
        <c:numFmt formatCode="ge" sourceLinked="1"/>
        <c:majorTickMark val="none"/>
        <c:minorTickMark val="none"/>
        <c:tickLblPos val="none"/>
        <c:crossAx val="231171152"/>
        <c:crosses val="autoZero"/>
        <c:auto val="1"/>
        <c:lblOffset val="100"/>
        <c:baseTimeUnit val="years"/>
      </c:dateAx>
      <c:valAx>
        <c:axId val="23117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17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185.57</c:v>
                </c:pt>
                <c:pt idx="1">
                  <c:v>188.67</c:v>
                </c:pt>
                <c:pt idx="2">
                  <c:v>190.78</c:v>
                </c:pt>
                <c:pt idx="3">
                  <c:v>236.95</c:v>
                </c:pt>
                <c:pt idx="4">
                  <c:v>338.46</c:v>
                </c:pt>
              </c:numCache>
            </c:numRef>
          </c:val>
        </c:ser>
        <c:dLbls>
          <c:showLegendKey val="0"/>
          <c:showVal val="0"/>
          <c:showCatName val="0"/>
          <c:showSerName val="0"/>
          <c:showPercent val="0"/>
          <c:showBubbleSize val="0"/>
        </c:dLbls>
        <c:gapWidth val="150"/>
        <c:axId val="231172328"/>
        <c:axId val="23117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495.43</c:v>
                </c:pt>
              </c:numCache>
            </c:numRef>
          </c:val>
          <c:smooth val="0"/>
        </c:ser>
        <c:dLbls>
          <c:showLegendKey val="0"/>
          <c:showVal val="0"/>
          <c:showCatName val="0"/>
          <c:showSerName val="0"/>
          <c:showPercent val="0"/>
          <c:showBubbleSize val="0"/>
        </c:dLbls>
        <c:marker val="1"/>
        <c:smooth val="0"/>
        <c:axId val="231172328"/>
        <c:axId val="231172720"/>
      </c:lineChart>
      <c:dateAx>
        <c:axId val="231172328"/>
        <c:scaling>
          <c:orientation val="minMax"/>
        </c:scaling>
        <c:delete val="1"/>
        <c:axPos val="b"/>
        <c:numFmt formatCode="ge" sourceLinked="1"/>
        <c:majorTickMark val="none"/>
        <c:minorTickMark val="none"/>
        <c:tickLblPos val="none"/>
        <c:crossAx val="231172720"/>
        <c:crosses val="autoZero"/>
        <c:auto val="1"/>
        <c:lblOffset val="100"/>
        <c:baseTimeUnit val="years"/>
      </c:dateAx>
      <c:valAx>
        <c:axId val="23117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17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121.12</c:v>
                </c:pt>
                <c:pt idx="1">
                  <c:v>127.68</c:v>
                </c:pt>
                <c:pt idx="2">
                  <c:v>114.03</c:v>
                </c:pt>
                <c:pt idx="3">
                  <c:v>105.44</c:v>
                </c:pt>
                <c:pt idx="4">
                  <c:v>120.32</c:v>
                </c:pt>
              </c:numCache>
            </c:numRef>
          </c:val>
        </c:ser>
        <c:dLbls>
          <c:showLegendKey val="0"/>
          <c:showVal val="0"/>
          <c:showCatName val="0"/>
          <c:showSerName val="0"/>
          <c:showPercent val="0"/>
          <c:showBubbleSize val="0"/>
        </c:dLbls>
        <c:gapWidth val="150"/>
        <c:axId val="230773688"/>
        <c:axId val="23077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81.900000000000006</c:v>
                </c:pt>
              </c:numCache>
            </c:numRef>
          </c:val>
          <c:smooth val="0"/>
        </c:ser>
        <c:dLbls>
          <c:showLegendKey val="0"/>
          <c:showVal val="0"/>
          <c:showCatName val="0"/>
          <c:showSerName val="0"/>
          <c:showPercent val="0"/>
          <c:showBubbleSize val="0"/>
        </c:dLbls>
        <c:marker val="1"/>
        <c:smooth val="0"/>
        <c:axId val="230773688"/>
        <c:axId val="230773296"/>
      </c:lineChart>
      <c:dateAx>
        <c:axId val="230773688"/>
        <c:scaling>
          <c:orientation val="minMax"/>
        </c:scaling>
        <c:delete val="1"/>
        <c:axPos val="b"/>
        <c:numFmt formatCode="ge" sourceLinked="1"/>
        <c:majorTickMark val="none"/>
        <c:minorTickMark val="none"/>
        <c:tickLblPos val="none"/>
        <c:crossAx val="230773296"/>
        <c:crosses val="autoZero"/>
        <c:auto val="1"/>
        <c:lblOffset val="100"/>
        <c:baseTimeUnit val="years"/>
      </c:dateAx>
      <c:valAx>
        <c:axId val="23077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139.83000000000001</c:v>
                </c:pt>
                <c:pt idx="1">
                  <c:v>132.46</c:v>
                </c:pt>
                <c:pt idx="2">
                  <c:v>150.1</c:v>
                </c:pt>
                <c:pt idx="3">
                  <c:v>162.91999999999999</c:v>
                </c:pt>
                <c:pt idx="4">
                  <c:v>141.30000000000001</c:v>
                </c:pt>
              </c:numCache>
            </c:numRef>
          </c:val>
        </c:ser>
        <c:dLbls>
          <c:showLegendKey val="0"/>
          <c:showVal val="0"/>
          <c:showCatName val="0"/>
          <c:showSerName val="0"/>
          <c:showPercent val="0"/>
          <c:showBubbleSize val="0"/>
        </c:dLbls>
        <c:gapWidth val="150"/>
        <c:axId val="230774080"/>
        <c:axId val="23121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227.97</c:v>
                </c:pt>
              </c:numCache>
            </c:numRef>
          </c:val>
          <c:smooth val="0"/>
        </c:ser>
        <c:dLbls>
          <c:showLegendKey val="0"/>
          <c:showVal val="0"/>
          <c:showCatName val="0"/>
          <c:showSerName val="0"/>
          <c:showPercent val="0"/>
          <c:showBubbleSize val="0"/>
        </c:dLbls>
        <c:marker val="1"/>
        <c:smooth val="0"/>
        <c:axId val="230774080"/>
        <c:axId val="231210968"/>
      </c:lineChart>
      <c:dateAx>
        <c:axId val="230774080"/>
        <c:scaling>
          <c:orientation val="minMax"/>
        </c:scaling>
        <c:delete val="1"/>
        <c:axPos val="b"/>
        <c:numFmt formatCode="ge" sourceLinked="1"/>
        <c:majorTickMark val="none"/>
        <c:minorTickMark val="none"/>
        <c:tickLblPos val="none"/>
        <c:crossAx val="231210968"/>
        <c:crosses val="autoZero"/>
        <c:auto val="1"/>
        <c:lblOffset val="100"/>
        <c:baseTimeUnit val="years"/>
      </c:dateAx>
      <c:valAx>
        <c:axId val="23121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2" zoomScale="90" zoomScaleNormal="9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小国町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A9</v>
      </c>
      <c r="AA8" s="53"/>
      <c r="AB8" s="53"/>
      <c r="AC8" s="53"/>
      <c r="AD8" s="53"/>
      <c r="AE8" s="53"/>
      <c r="AF8" s="53"/>
      <c r="AG8" s="54"/>
      <c r="AH8" s="3"/>
      <c r="AI8" s="55">
        <f>データ!Q6</f>
        <v>8334</v>
      </c>
      <c r="AJ8" s="56"/>
      <c r="AK8" s="56"/>
      <c r="AL8" s="56"/>
      <c r="AM8" s="56"/>
      <c r="AN8" s="56"/>
      <c r="AO8" s="56"/>
      <c r="AP8" s="57"/>
      <c r="AQ8" s="47">
        <f>データ!R6</f>
        <v>737.56</v>
      </c>
      <c r="AR8" s="47"/>
      <c r="AS8" s="47"/>
      <c r="AT8" s="47"/>
      <c r="AU8" s="47"/>
      <c r="AV8" s="47"/>
      <c r="AW8" s="47"/>
      <c r="AX8" s="47"/>
      <c r="AY8" s="47">
        <f>データ!S6</f>
        <v>11.3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76.010000000000005</v>
      </c>
      <c r="K10" s="47"/>
      <c r="L10" s="47"/>
      <c r="M10" s="47"/>
      <c r="N10" s="47"/>
      <c r="O10" s="47"/>
      <c r="P10" s="47"/>
      <c r="Q10" s="47"/>
      <c r="R10" s="47">
        <f>データ!O6</f>
        <v>60.9</v>
      </c>
      <c r="S10" s="47"/>
      <c r="T10" s="47"/>
      <c r="U10" s="47"/>
      <c r="V10" s="47"/>
      <c r="W10" s="47"/>
      <c r="X10" s="47"/>
      <c r="Y10" s="47"/>
      <c r="Z10" s="78">
        <f>データ!P6</f>
        <v>3326</v>
      </c>
      <c r="AA10" s="78"/>
      <c r="AB10" s="78"/>
      <c r="AC10" s="78"/>
      <c r="AD10" s="78"/>
      <c r="AE10" s="78"/>
      <c r="AF10" s="78"/>
      <c r="AG10" s="78"/>
      <c r="AH10" s="2"/>
      <c r="AI10" s="78">
        <f>データ!T6</f>
        <v>4991</v>
      </c>
      <c r="AJ10" s="78"/>
      <c r="AK10" s="78"/>
      <c r="AL10" s="78"/>
      <c r="AM10" s="78"/>
      <c r="AN10" s="78"/>
      <c r="AO10" s="78"/>
      <c r="AP10" s="78"/>
      <c r="AQ10" s="47">
        <f>データ!U6</f>
        <v>6.92</v>
      </c>
      <c r="AR10" s="47"/>
      <c r="AS10" s="47"/>
      <c r="AT10" s="47"/>
      <c r="AU10" s="47"/>
      <c r="AV10" s="47"/>
      <c r="AW10" s="47"/>
      <c r="AX10" s="47"/>
      <c r="AY10" s="47">
        <f>データ!V6</f>
        <v>721.24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64017</v>
      </c>
      <c r="D6" s="31">
        <f t="shared" si="3"/>
        <v>46</v>
      </c>
      <c r="E6" s="31">
        <f t="shared" si="3"/>
        <v>1</v>
      </c>
      <c r="F6" s="31">
        <f t="shared" si="3"/>
        <v>0</v>
      </c>
      <c r="G6" s="31">
        <f t="shared" si="3"/>
        <v>1</v>
      </c>
      <c r="H6" s="31" t="str">
        <f t="shared" si="3"/>
        <v>山形県　小国町</v>
      </c>
      <c r="I6" s="31" t="str">
        <f t="shared" si="3"/>
        <v>法適用</v>
      </c>
      <c r="J6" s="31" t="str">
        <f t="shared" si="3"/>
        <v>水道事業</v>
      </c>
      <c r="K6" s="31" t="str">
        <f t="shared" si="3"/>
        <v>末端給水事業</v>
      </c>
      <c r="L6" s="31" t="str">
        <f t="shared" si="3"/>
        <v>A9</v>
      </c>
      <c r="M6" s="32" t="str">
        <f t="shared" si="3"/>
        <v>-</v>
      </c>
      <c r="N6" s="32">
        <f t="shared" si="3"/>
        <v>76.010000000000005</v>
      </c>
      <c r="O6" s="32">
        <f t="shared" si="3"/>
        <v>60.9</v>
      </c>
      <c r="P6" s="32">
        <f t="shared" si="3"/>
        <v>3326</v>
      </c>
      <c r="Q6" s="32">
        <f t="shared" si="3"/>
        <v>8334</v>
      </c>
      <c r="R6" s="32">
        <f t="shared" si="3"/>
        <v>737.56</v>
      </c>
      <c r="S6" s="32">
        <f t="shared" si="3"/>
        <v>11.3</v>
      </c>
      <c r="T6" s="32">
        <f t="shared" si="3"/>
        <v>4991</v>
      </c>
      <c r="U6" s="32">
        <f t="shared" si="3"/>
        <v>6.92</v>
      </c>
      <c r="V6" s="32">
        <f t="shared" si="3"/>
        <v>721.24</v>
      </c>
      <c r="W6" s="33">
        <f>IF(W7="",NA(),W7)</f>
        <v>126.05</v>
      </c>
      <c r="X6" s="33">
        <f t="shared" ref="X6:AF6" si="4">IF(X7="",NA(),X7)</f>
        <v>131</v>
      </c>
      <c r="Y6" s="33">
        <f t="shared" si="4"/>
        <v>116.28</v>
      </c>
      <c r="Z6" s="33">
        <f t="shared" si="4"/>
        <v>107.19</v>
      </c>
      <c r="AA6" s="33">
        <f t="shared" si="4"/>
        <v>118.4</v>
      </c>
      <c r="AB6" s="33">
        <f t="shared" si="4"/>
        <v>108.06</v>
      </c>
      <c r="AC6" s="33">
        <f t="shared" si="4"/>
        <v>104.82</v>
      </c>
      <c r="AD6" s="33">
        <f t="shared" si="4"/>
        <v>104.95</v>
      </c>
      <c r="AE6" s="33">
        <f t="shared" si="4"/>
        <v>105.53</v>
      </c>
      <c r="AF6" s="33">
        <f t="shared" si="4"/>
        <v>106.28</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32.31</v>
      </c>
      <c r="AR6" s="32" t="str">
        <f>IF(AR7="","",IF(AR7="-","【-】","【"&amp;SUBSTITUTE(TEXT(AR7,"#,##0.00"),"-","△")&amp;"】"))</f>
        <v>【0.81】</v>
      </c>
      <c r="AS6" s="33">
        <f>IF(AS7="",NA(),AS7)</f>
        <v>3379.94</v>
      </c>
      <c r="AT6" s="33">
        <f t="shared" ref="AT6:BB6" si="6">IF(AT7="",NA(),AT7)</f>
        <v>13729.6</v>
      </c>
      <c r="AU6" s="33">
        <f t="shared" si="6"/>
        <v>5255.96</v>
      </c>
      <c r="AV6" s="33">
        <f t="shared" si="6"/>
        <v>11391.87</v>
      </c>
      <c r="AW6" s="33">
        <f t="shared" si="6"/>
        <v>2150.61</v>
      </c>
      <c r="AX6" s="33">
        <f t="shared" si="6"/>
        <v>1129.9100000000001</v>
      </c>
      <c r="AY6" s="33">
        <f t="shared" si="6"/>
        <v>1197.1099999999999</v>
      </c>
      <c r="AZ6" s="33">
        <f t="shared" si="6"/>
        <v>1002.64</v>
      </c>
      <c r="BA6" s="33">
        <f t="shared" si="6"/>
        <v>1164.51</v>
      </c>
      <c r="BB6" s="33">
        <f t="shared" si="6"/>
        <v>571.29999999999995</v>
      </c>
      <c r="BC6" s="32" t="str">
        <f>IF(BC7="","",IF(BC7="-","【-】","【"&amp;SUBSTITUTE(TEXT(BC7,"#,##0.00"),"-","△")&amp;"】"))</f>
        <v>【264.16】</v>
      </c>
      <c r="BD6" s="33">
        <f>IF(BD7="",NA(),BD7)</f>
        <v>185.57</v>
      </c>
      <c r="BE6" s="33">
        <f t="shared" ref="BE6:BM6" si="7">IF(BE7="",NA(),BE7)</f>
        <v>188.67</v>
      </c>
      <c r="BF6" s="33">
        <f t="shared" si="7"/>
        <v>190.78</v>
      </c>
      <c r="BG6" s="33">
        <f t="shared" si="7"/>
        <v>236.95</v>
      </c>
      <c r="BH6" s="33">
        <f t="shared" si="7"/>
        <v>338.46</v>
      </c>
      <c r="BI6" s="33">
        <f t="shared" si="7"/>
        <v>540.94000000000005</v>
      </c>
      <c r="BJ6" s="33">
        <f t="shared" si="7"/>
        <v>532.29999999999995</v>
      </c>
      <c r="BK6" s="33">
        <f t="shared" si="7"/>
        <v>520.29999999999995</v>
      </c>
      <c r="BL6" s="33">
        <f t="shared" si="7"/>
        <v>498.27</v>
      </c>
      <c r="BM6" s="33">
        <f t="shared" si="7"/>
        <v>495.43</v>
      </c>
      <c r="BN6" s="32" t="str">
        <f>IF(BN7="","",IF(BN7="-","【-】","【"&amp;SUBSTITUTE(TEXT(BN7,"#,##0.00"),"-","△")&amp;"】"))</f>
        <v>【283.72】</v>
      </c>
      <c r="BO6" s="33">
        <f>IF(BO7="",NA(),BO7)</f>
        <v>121.12</v>
      </c>
      <c r="BP6" s="33">
        <f t="shared" ref="BP6:BX6" si="8">IF(BP7="",NA(),BP7)</f>
        <v>127.68</v>
      </c>
      <c r="BQ6" s="33">
        <f t="shared" si="8"/>
        <v>114.03</v>
      </c>
      <c r="BR6" s="33">
        <f t="shared" si="8"/>
        <v>105.44</v>
      </c>
      <c r="BS6" s="33">
        <f t="shared" si="8"/>
        <v>120.32</v>
      </c>
      <c r="BT6" s="33">
        <f t="shared" si="8"/>
        <v>93.43</v>
      </c>
      <c r="BU6" s="33">
        <f t="shared" si="8"/>
        <v>90.17</v>
      </c>
      <c r="BV6" s="33">
        <f t="shared" si="8"/>
        <v>90.69</v>
      </c>
      <c r="BW6" s="33">
        <f t="shared" si="8"/>
        <v>90.64</v>
      </c>
      <c r="BX6" s="33">
        <f t="shared" si="8"/>
        <v>81.900000000000006</v>
      </c>
      <c r="BY6" s="32" t="str">
        <f>IF(BY7="","",IF(BY7="-","【-】","【"&amp;SUBSTITUTE(TEXT(BY7,"#,##0.00"),"-","△")&amp;"】"))</f>
        <v>【104.60】</v>
      </c>
      <c r="BZ6" s="33">
        <f>IF(BZ7="",NA(),BZ7)</f>
        <v>139.83000000000001</v>
      </c>
      <c r="CA6" s="33">
        <f t="shared" ref="CA6:CI6" si="9">IF(CA7="",NA(),CA7)</f>
        <v>132.46</v>
      </c>
      <c r="CB6" s="33">
        <f t="shared" si="9"/>
        <v>150.1</v>
      </c>
      <c r="CC6" s="33">
        <f t="shared" si="9"/>
        <v>162.91999999999999</v>
      </c>
      <c r="CD6" s="33">
        <f t="shared" si="9"/>
        <v>141.30000000000001</v>
      </c>
      <c r="CE6" s="33">
        <f t="shared" si="9"/>
        <v>204.24</v>
      </c>
      <c r="CF6" s="33">
        <f t="shared" si="9"/>
        <v>210.28</v>
      </c>
      <c r="CG6" s="33">
        <f t="shared" si="9"/>
        <v>211.08</v>
      </c>
      <c r="CH6" s="33">
        <f t="shared" si="9"/>
        <v>213.52</v>
      </c>
      <c r="CI6" s="33">
        <f t="shared" si="9"/>
        <v>227.97</v>
      </c>
      <c r="CJ6" s="32" t="str">
        <f>IF(CJ7="","",IF(CJ7="-","【-】","【"&amp;SUBSTITUTE(TEXT(CJ7,"#,##0.00"),"-","△")&amp;"】"))</f>
        <v>【164.21】</v>
      </c>
      <c r="CK6" s="33">
        <f>IF(CK7="",NA(),CK7)</f>
        <v>72.459999999999994</v>
      </c>
      <c r="CL6" s="33">
        <f t="shared" ref="CL6:CT6" si="10">IF(CL7="",NA(),CL7)</f>
        <v>73.98</v>
      </c>
      <c r="CM6" s="33">
        <f t="shared" si="10"/>
        <v>70.38</v>
      </c>
      <c r="CN6" s="33">
        <f t="shared" si="10"/>
        <v>70.5</v>
      </c>
      <c r="CO6" s="33">
        <f t="shared" si="10"/>
        <v>68.02</v>
      </c>
      <c r="CP6" s="33">
        <f t="shared" si="10"/>
        <v>51.05</v>
      </c>
      <c r="CQ6" s="33">
        <f t="shared" si="10"/>
        <v>50.49</v>
      </c>
      <c r="CR6" s="33">
        <f t="shared" si="10"/>
        <v>49.69</v>
      </c>
      <c r="CS6" s="33">
        <f t="shared" si="10"/>
        <v>49.77</v>
      </c>
      <c r="CT6" s="33">
        <f t="shared" si="10"/>
        <v>40.700000000000003</v>
      </c>
      <c r="CU6" s="32" t="str">
        <f>IF(CU7="","",IF(CU7="-","【-】","【"&amp;SUBSTITUTE(TEXT(CU7,"#,##0.00"),"-","△")&amp;"】"))</f>
        <v>【59.80】</v>
      </c>
      <c r="CV6" s="33">
        <f>IF(CV7="",NA(),CV7)</f>
        <v>78.290000000000006</v>
      </c>
      <c r="CW6" s="33">
        <f t="shared" ref="CW6:DE6" si="11">IF(CW7="",NA(),CW7)</f>
        <v>75</v>
      </c>
      <c r="CX6" s="33">
        <f t="shared" si="11"/>
        <v>76.900000000000006</v>
      </c>
      <c r="CY6" s="33">
        <f t="shared" si="11"/>
        <v>72.260000000000005</v>
      </c>
      <c r="CZ6" s="33">
        <f t="shared" si="11"/>
        <v>76.66</v>
      </c>
      <c r="DA6" s="33">
        <f t="shared" si="11"/>
        <v>80.81</v>
      </c>
      <c r="DB6" s="33">
        <f t="shared" si="11"/>
        <v>78.7</v>
      </c>
      <c r="DC6" s="33">
        <f t="shared" si="11"/>
        <v>80.010000000000005</v>
      </c>
      <c r="DD6" s="33">
        <f t="shared" si="11"/>
        <v>79.98</v>
      </c>
      <c r="DE6" s="33">
        <f t="shared" si="11"/>
        <v>74.61</v>
      </c>
      <c r="DF6" s="32" t="str">
        <f>IF(DF7="","",IF(DF7="-","【-】","【"&amp;SUBSTITUTE(TEXT(DF7,"#,##0.00"),"-","△")&amp;"】"))</f>
        <v>【89.78】</v>
      </c>
      <c r="DG6" s="33">
        <f>IF(DG7="",NA(),DG7)</f>
        <v>53.78</v>
      </c>
      <c r="DH6" s="33">
        <f t="shared" ref="DH6:DP6" si="12">IF(DH7="",NA(),DH7)</f>
        <v>54.61</v>
      </c>
      <c r="DI6" s="33">
        <f t="shared" si="12"/>
        <v>56.47</v>
      </c>
      <c r="DJ6" s="33">
        <f t="shared" si="12"/>
        <v>55.19</v>
      </c>
      <c r="DK6" s="33">
        <f t="shared" si="12"/>
        <v>54.8</v>
      </c>
      <c r="DL6" s="33">
        <f t="shared" si="12"/>
        <v>33.21</v>
      </c>
      <c r="DM6" s="33">
        <f t="shared" si="12"/>
        <v>34.24</v>
      </c>
      <c r="DN6" s="33">
        <f t="shared" si="12"/>
        <v>35.18</v>
      </c>
      <c r="DO6" s="33">
        <f t="shared" si="12"/>
        <v>36.43</v>
      </c>
      <c r="DP6" s="33">
        <f t="shared" si="12"/>
        <v>50.44</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9.64</v>
      </c>
      <c r="EB6" s="32" t="str">
        <f>IF(EB7="","",IF(EB7="-","【-】","【"&amp;SUBSTITUTE(TEXT(EB7,"#,##0.00"),"-","△")&amp;"】"))</f>
        <v>【12.42】</v>
      </c>
      <c r="EC6" s="32">
        <f>IF(EC7="",NA(),EC7)</f>
        <v>0</v>
      </c>
      <c r="ED6" s="32">
        <f t="shared" ref="ED6:EL6" si="14">IF(ED7="",NA(),ED7)</f>
        <v>0</v>
      </c>
      <c r="EE6" s="32">
        <f t="shared" si="14"/>
        <v>0</v>
      </c>
      <c r="EF6" s="33">
        <f t="shared" si="14"/>
        <v>0.45</v>
      </c>
      <c r="EG6" s="33">
        <f t="shared" si="14"/>
        <v>1.1599999999999999</v>
      </c>
      <c r="EH6" s="33">
        <f t="shared" si="14"/>
        <v>0.81</v>
      </c>
      <c r="EI6" s="33">
        <f t="shared" si="14"/>
        <v>0.82</v>
      </c>
      <c r="EJ6" s="33">
        <f t="shared" si="14"/>
        <v>0.66</v>
      </c>
      <c r="EK6" s="33">
        <f t="shared" si="14"/>
        <v>0.64</v>
      </c>
      <c r="EL6" s="33">
        <f t="shared" si="14"/>
        <v>0.34</v>
      </c>
      <c r="EM6" s="32" t="str">
        <f>IF(EM7="","",IF(EM7="-","【-】","【"&amp;SUBSTITUTE(TEXT(EM7,"#,##0.00"),"-","△")&amp;"】"))</f>
        <v>【0.78】</v>
      </c>
    </row>
    <row r="7" spans="1:143" s="34" customFormat="1">
      <c r="A7" s="26"/>
      <c r="B7" s="35">
        <v>2014</v>
      </c>
      <c r="C7" s="35">
        <v>64017</v>
      </c>
      <c r="D7" s="35">
        <v>46</v>
      </c>
      <c r="E7" s="35">
        <v>1</v>
      </c>
      <c r="F7" s="35">
        <v>0</v>
      </c>
      <c r="G7" s="35">
        <v>1</v>
      </c>
      <c r="H7" s="35" t="s">
        <v>93</v>
      </c>
      <c r="I7" s="35" t="s">
        <v>94</v>
      </c>
      <c r="J7" s="35" t="s">
        <v>95</v>
      </c>
      <c r="K7" s="35" t="s">
        <v>96</v>
      </c>
      <c r="L7" s="35" t="s">
        <v>97</v>
      </c>
      <c r="M7" s="36" t="s">
        <v>98</v>
      </c>
      <c r="N7" s="36">
        <v>76.010000000000005</v>
      </c>
      <c r="O7" s="36">
        <v>60.9</v>
      </c>
      <c r="P7" s="36">
        <v>3326</v>
      </c>
      <c r="Q7" s="36">
        <v>8334</v>
      </c>
      <c r="R7" s="36">
        <v>737.56</v>
      </c>
      <c r="S7" s="36">
        <v>11.3</v>
      </c>
      <c r="T7" s="36">
        <v>4991</v>
      </c>
      <c r="U7" s="36">
        <v>6.92</v>
      </c>
      <c r="V7" s="36">
        <v>721.24</v>
      </c>
      <c r="W7" s="36">
        <v>126.05</v>
      </c>
      <c r="X7" s="36">
        <v>131</v>
      </c>
      <c r="Y7" s="36">
        <v>116.28</v>
      </c>
      <c r="Z7" s="36">
        <v>107.19</v>
      </c>
      <c r="AA7" s="36">
        <v>118.4</v>
      </c>
      <c r="AB7" s="36">
        <v>108.06</v>
      </c>
      <c r="AC7" s="36">
        <v>104.82</v>
      </c>
      <c r="AD7" s="36">
        <v>104.95</v>
      </c>
      <c r="AE7" s="36">
        <v>105.53</v>
      </c>
      <c r="AF7" s="36">
        <v>106.28</v>
      </c>
      <c r="AG7" s="36">
        <v>113.03</v>
      </c>
      <c r="AH7" s="36">
        <v>0</v>
      </c>
      <c r="AI7" s="36">
        <v>0</v>
      </c>
      <c r="AJ7" s="36">
        <v>0</v>
      </c>
      <c r="AK7" s="36">
        <v>0</v>
      </c>
      <c r="AL7" s="36">
        <v>0</v>
      </c>
      <c r="AM7" s="36">
        <v>23.31</v>
      </c>
      <c r="AN7" s="36">
        <v>26.83</v>
      </c>
      <c r="AO7" s="36">
        <v>26.81</v>
      </c>
      <c r="AP7" s="36">
        <v>28.31</v>
      </c>
      <c r="AQ7" s="36">
        <v>32.31</v>
      </c>
      <c r="AR7" s="36">
        <v>0.81</v>
      </c>
      <c r="AS7" s="36">
        <v>3379.94</v>
      </c>
      <c r="AT7" s="36">
        <v>13729.6</v>
      </c>
      <c r="AU7" s="36">
        <v>5255.96</v>
      </c>
      <c r="AV7" s="36">
        <v>11391.87</v>
      </c>
      <c r="AW7" s="36">
        <v>2150.61</v>
      </c>
      <c r="AX7" s="36">
        <v>1129.9100000000001</v>
      </c>
      <c r="AY7" s="36">
        <v>1197.1099999999999</v>
      </c>
      <c r="AZ7" s="36">
        <v>1002.64</v>
      </c>
      <c r="BA7" s="36">
        <v>1164.51</v>
      </c>
      <c r="BB7" s="36">
        <v>571.29999999999995</v>
      </c>
      <c r="BC7" s="36">
        <v>264.16000000000003</v>
      </c>
      <c r="BD7" s="36">
        <v>185.57</v>
      </c>
      <c r="BE7" s="36">
        <v>188.67</v>
      </c>
      <c r="BF7" s="36">
        <v>190.78</v>
      </c>
      <c r="BG7" s="36">
        <v>236.95</v>
      </c>
      <c r="BH7" s="36">
        <v>338.46</v>
      </c>
      <c r="BI7" s="36">
        <v>540.94000000000005</v>
      </c>
      <c r="BJ7" s="36">
        <v>532.29999999999995</v>
      </c>
      <c r="BK7" s="36">
        <v>520.29999999999995</v>
      </c>
      <c r="BL7" s="36">
        <v>498.27</v>
      </c>
      <c r="BM7" s="36">
        <v>495.43</v>
      </c>
      <c r="BN7" s="36">
        <v>283.72000000000003</v>
      </c>
      <c r="BO7" s="36">
        <v>121.12</v>
      </c>
      <c r="BP7" s="36">
        <v>127.68</v>
      </c>
      <c r="BQ7" s="36">
        <v>114.03</v>
      </c>
      <c r="BR7" s="36">
        <v>105.44</v>
      </c>
      <c r="BS7" s="36">
        <v>120.32</v>
      </c>
      <c r="BT7" s="36">
        <v>93.43</v>
      </c>
      <c r="BU7" s="36">
        <v>90.17</v>
      </c>
      <c r="BV7" s="36">
        <v>90.69</v>
      </c>
      <c r="BW7" s="36">
        <v>90.64</v>
      </c>
      <c r="BX7" s="36">
        <v>81.900000000000006</v>
      </c>
      <c r="BY7" s="36">
        <v>104.6</v>
      </c>
      <c r="BZ7" s="36">
        <v>139.83000000000001</v>
      </c>
      <c r="CA7" s="36">
        <v>132.46</v>
      </c>
      <c r="CB7" s="36">
        <v>150.1</v>
      </c>
      <c r="CC7" s="36">
        <v>162.91999999999999</v>
      </c>
      <c r="CD7" s="36">
        <v>141.30000000000001</v>
      </c>
      <c r="CE7" s="36">
        <v>204.24</v>
      </c>
      <c r="CF7" s="36">
        <v>210.28</v>
      </c>
      <c r="CG7" s="36">
        <v>211.08</v>
      </c>
      <c r="CH7" s="36">
        <v>213.52</v>
      </c>
      <c r="CI7" s="36">
        <v>227.97</v>
      </c>
      <c r="CJ7" s="36">
        <v>164.21</v>
      </c>
      <c r="CK7" s="36">
        <v>72.459999999999994</v>
      </c>
      <c r="CL7" s="36">
        <v>73.98</v>
      </c>
      <c r="CM7" s="36">
        <v>70.38</v>
      </c>
      <c r="CN7" s="36">
        <v>70.5</v>
      </c>
      <c r="CO7" s="36">
        <v>68.02</v>
      </c>
      <c r="CP7" s="36">
        <v>51.05</v>
      </c>
      <c r="CQ7" s="36">
        <v>50.49</v>
      </c>
      <c r="CR7" s="36">
        <v>49.69</v>
      </c>
      <c r="CS7" s="36">
        <v>49.77</v>
      </c>
      <c r="CT7" s="36">
        <v>40.700000000000003</v>
      </c>
      <c r="CU7" s="36">
        <v>59.8</v>
      </c>
      <c r="CV7" s="36">
        <v>78.290000000000006</v>
      </c>
      <c r="CW7" s="36">
        <v>75</v>
      </c>
      <c r="CX7" s="36">
        <v>76.900000000000006</v>
      </c>
      <c r="CY7" s="36">
        <v>72.260000000000005</v>
      </c>
      <c r="CZ7" s="36">
        <v>76.66</v>
      </c>
      <c r="DA7" s="36">
        <v>80.81</v>
      </c>
      <c r="DB7" s="36">
        <v>78.7</v>
      </c>
      <c r="DC7" s="36">
        <v>80.010000000000005</v>
      </c>
      <c r="DD7" s="36">
        <v>79.98</v>
      </c>
      <c r="DE7" s="36">
        <v>74.61</v>
      </c>
      <c r="DF7" s="36">
        <v>89.78</v>
      </c>
      <c r="DG7" s="36">
        <v>53.78</v>
      </c>
      <c r="DH7" s="36">
        <v>54.61</v>
      </c>
      <c r="DI7" s="36">
        <v>56.47</v>
      </c>
      <c r="DJ7" s="36">
        <v>55.19</v>
      </c>
      <c r="DK7" s="36">
        <v>54.8</v>
      </c>
      <c r="DL7" s="36">
        <v>33.21</v>
      </c>
      <c r="DM7" s="36">
        <v>34.24</v>
      </c>
      <c r="DN7" s="36">
        <v>35.18</v>
      </c>
      <c r="DO7" s="36">
        <v>36.43</v>
      </c>
      <c r="DP7" s="36">
        <v>50.44</v>
      </c>
      <c r="DQ7" s="36">
        <v>46.31</v>
      </c>
      <c r="DR7" s="36">
        <v>0</v>
      </c>
      <c r="DS7" s="36">
        <v>0</v>
      </c>
      <c r="DT7" s="36">
        <v>0</v>
      </c>
      <c r="DU7" s="36">
        <v>0</v>
      </c>
      <c r="DV7" s="36">
        <v>0</v>
      </c>
      <c r="DW7" s="36">
        <v>6.34</v>
      </c>
      <c r="DX7" s="36">
        <v>6.81</v>
      </c>
      <c r="DY7" s="36">
        <v>8.41</v>
      </c>
      <c r="DZ7" s="36">
        <v>8.7200000000000006</v>
      </c>
      <c r="EA7" s="36">
        <v>9.64</v>
      </c>
      <c r="EB7" s="36">
        <v>12.42</v>
      </c>
      <c r="EC7" s="36">
        <v>0</v>
      </c>
      <c r="ED7" s="36">
        <v>0</v>
      </c>
      <c r="EE7" s="36">
        <v>0</v>
      </c>
      <c r="EF7" s="36">
        <v>0.45</v>
      </c>
      <c r="EG7" s="36">
        <v>1.1599999999999999</v>
      </c>
      <c r="EH7" s="36">
        <v>0.81</v>
      </c>
      <c r="EI7" s="36">
        <v>0.82</v>
      </c>
      <c r="EJ7" s="36">
        <v>0.66</v>
      </c>
      <c r="EK7" s="36">
        <v>0.64</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小国町役場</cp:lastModifiedBy>
  <cp:lastPrinted>2016-02-11T23:33:48Z</cp:lastPrinted>
  <dcterms:created xsi:type="dcterms:W3CDTF">2016-02-03T07:14:46Z</dcterms:created>
  <dcterms:modified xsi:type="dcterms:W3CDTF">2016-02-11T23:33:51Z</dcterms:modified>
  <cp:category/>
</cp:coreProperties>
</file>