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<sst xmlns="http://schemas.openxmlformats.org/spreadsheetml/2006/main" count="217" uniqueCount="107">
  <si>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</si>
  <si>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</si>
  <si>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</si>
  <si>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</si>
  <si>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</si>
  <si>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</si>
  <si>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</si>
  <si>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</si>
  <si>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</si>
  <si>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</si>
  <si>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</si>
  <si>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</si>
  <si>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</si>
  <si>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</si>
  <si>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</si>
  <si>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</si>
  <si>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</si>
  <si>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</si>
  <si>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</si>
  <si>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</si>
  <si>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</si>
  <si>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</si>
  <si>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</si>
  <si>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</si>
  <si>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</si>
  <si>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</si>
  <si>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</si>
  <si>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</si>
  <si>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</si>
  <si>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</si>
  <si>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</si>
  <si>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</si>
  <si>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</si>
  <si>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</si>
  <si>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</si>
  <si>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</si>
  <si>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</si>
  <si>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</si>
  <si>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</si>
  <si>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</si>
  <si>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</si>
  <si>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</si>
  <si>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</si>
  <si>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</si>
  <si>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</si>
  <si>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</si>
  <si>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</si>
  <si>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</si>
  <si>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</si>
  <si>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</si>
  <si>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</si>
  <si>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</si>
  <si>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</si>
  <si>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</si>
  <si>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</si>
  <si>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</si>
  <si>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</si>
  <si>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</si>
  <si>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</si>
  <si>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</si>
  <si>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</si>
  <si>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</si>
  <si>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</si>
  <si>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</si>
  <si>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</si>
  <si>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</si>
  <si>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</si>
  <si>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</si>
  <si>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</si>
  <si>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</si>
  <si>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</si>
  <si>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</si>
  <si>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</si>
  <si>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</si>
  <si>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</si>
  <si>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</si>
  <si>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</si>
  <si>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</si>
  <si>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</si>
  <si>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</si>
  <si>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</si>
  <si>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</si>
  <si>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</si>
  <si>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</si>
  <si>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</si>
  <si>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</si>
  <si>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</si>
  <si>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</si>
  <si>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</si>
  <si>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</si>
  <si>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</si>
  <si>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</si>
  <si>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</si>
  <si>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遊佐町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</si>
  <si>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</si>
  <si>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</si>
  <si>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</si>
  <si>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</si>
  <si>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</si>
  <si>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</si>
  <si>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</si>
  <si>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</si>
  <si>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</si>
  <si>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</si>
  <si>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６年度から改正された地方公営企業会計制度に対応しました。その移行の際に精査したところ、平成１５年度決算にて長期前受金の処理と固定資産台帳の整備に誤りがあり、以降の年度において正しく減価償却されていなかった資産があったため、本来償却されているべき額を平成２６年度決算において一括計上しました。これにより赤字決算となり、給水原価が上昇、経常収支比率と料金回収率が減少しています。なお、純損失については会計制度移行時に発生した未処分利益剰余金にて補填しており、累積欠損金は０になっています。
・同じく会計制度の移行により、従前は資本に計上されていた企業債（借入資本金）が負債に移動したため、平成２６年度から流動比率が減少しています。
・施設利用率は低くなっています。夏季は観光や帰省により使用量が増え、ピーク時には配水池の性能いっぱいまで使用される日もありますが、逆に冬の間だけ転出する人がいるなどで冬季は使用量が減少するため、年間平均としては低くなってしまいます。
・原水が地下水で鉄やマンガンなどの成分が多く、酸化した成分が管路に付着しやすくなっていて、以前は大きな濁りが頻発していました。現在は管路の清掃のため定期的に消火栓などから排水、排泥を行っており、水質は安定していますが逆に有収率を下げる一因になっています。</t>
    <rPh sb="1" eb="3">
      <t>ヘイセイ</t>
    </rPh>
    <rPh sb="5" eb="7">
      <t>ネンド</t>
    </rPh>
    <rPh sb="9" eb="11">
      <t>カイセイ</t>
    </rPh>
    <rPh sb="14" eb="16">
      <t>チホウ</t>
    </rPh>
    <rPh sb="16" eb="18">
      <t>コウエイ</t>
    </rPh>
    <rPh sb="18" eb="20">
      <t>キギョウ</t>
    </rPh>
    <rPh sb="20" eb="22">
      <t>カイケイ</t>
    </rPh>
    <rPh sb="22" eb="24">
      <t>セイド</t>
    </rPh>
    <rPh sb="25" eb="27">
      <t>タイオウ</t>
    </rPh>
    <rPh sb="34" eb="36">
      <t>イコウ</t>
    </rPh>
    <rPh sb="37" eb="38">
      <t>サイ</t>
    </rPh>
    <rPh sb="39" eb="41">
      <t>セイサ</t>
    </rPh>
    <rPh sb="47" eb="49">
      <t>ヘイセイ</t>
    </rPh>
    <rPh sb="51" eb="52">
      <t>ネン</t>
    </rPh>
    <rPh sb="52" eb="53">
      <t>ド</t>
    </rPh>
    <rPh sb="53" eb="55">
      <t>ケッサン</t>
    </rPh>
    <rPh sb="57" eb="59">
      <t>チョウキ</t>
    </rPh>
    <rPh sb="59" eb="62">
      <t>マエウケキン</t>
    </rPh>
    <rPh sb="63" eb="65">
      <t>ショリ</t>
    </rPh>
    <rPh sb="66" eb="68">
      <t>コテイ</t>
    </rPh>
    <rPh sb="68" eb="70">
      <t>シサン</t>
    </rPh>
    <rPh sb="70" eb="72">
      <t>ダイチョウ</t>
    </rPh>
    <rPh sb="73" eb="75">
      <t>セイビ</t>
    </rPh>
    <rPh sb="76" eb="77">
      <t>アヤマ</t>
    </rPh>
    <rPh sb="82" eb="84">
      <t>イコウ</t>
    </rPh>
    <rPh sb="85" eb="87">
      <t>ネンド</t>
    </rPh>
    <rPh sb="91" eb="92">
      <t>タダ</t>
    </rPh>
    <rPh sb="94" eb="96">
      <t>ゲンカ</t>
    </rPh>
    <rPh sb="96" eb="98">
      <t>ショウキャク</t>
    </rPh>
    <rPh sb="106" eb="108">
      <t>シサン</t>
    </rPh>
    <rPh sb="115" eb="117">
      <t>ホンライ</t>
    </rPh>
    <rPh sb="117" eb="119">
      <t>ショウキャク</t>
    </rPh>
    <rPh sb="126" eb="127">
      <t>ガク</t>
    </rPh>
    <rPh sb="128" eb="130">
      <t>ヘイセイ</t>
    </rPh>
    <rPh sb="132" eb="134">
      <t>ネンド</t>
    </rPh>
    <rPh sb="134" eb="136">
      <t>ケッサン</t>
    </rPh>
    <rPh sb="140" eb="142">
      <t>イッカツ</t>
    </rPh>
    <rPh sb="142" eb="144">
      <t>ケイジョウ</t>
    </rPh>
    <rPh sb="154" eb="156">
      <t>アカジ</t>
    </rPh>
    <rPh sb="156" eb="158">
      <t>ケッサン</t>
    </rPh>
    <rPh sb="162" eb="164">
      <t>キュウスイ</t>
    </rPh>
    <rPh sb="164" eb="166">
      <t>ゲンカ</t>
    </rPh>
    <rPh sb="167" eb="169">
      <t>ジョウショウ</t>
    </rPh>
    <rPh sb="170" eb="172">
      <t>ケイジョウ</t>
    </rPh>
    <rPh sb="172" eb="174">
      <t>シュウシ</t>
    </rPh>
    <rPh sb="174" eb="176">
      <t>ヒリツ</t>
    </rPh>
    <rPh sb="177" eb="179">
      <t>リョウキン</t>
    </rPh>
    <rPh sb="179" eb="181">
      <t>カイシュウ</t>
    </rPh>
    <rPh sb="181" eb="182">
      <t>リツ</t>
    </rPh>
    <rPh sb="183" eb="185">
      <t>ゲンショウ</t>
    </rPh>
    <rPh sb="194" eb="195">
      <t>ジュン</t>
    </rPh>
    <rPh sb="195" eb="197">
      <t>ソンシツ</t>
    </rPh>
    <rPh sb="202" eb="204">
      <t>カイケイ</t>
    </rPh>
    <rPh sb="204" eb="206">
      <t>セイド</t>
    </rPh>
    <rPh sb="206" eb="208">
      <t>イコウ</t>
    </rPh>
    <rPh sb="208" eb="209">
      <t>ジ</t>
    </rPh>
    <rPh sb="210" eb="212">
      <t>ハッセイ</t>
    </rPh>
    <rPh sb="214" eb="217">
      <t>ミショブン</t>
    </rPh>
    <rPh sb="217" eb="219">
      <t>リエキ</t>
    </rPh>
    <rPh sb="219" eb="222">
      <t>ジョウヨキン</t>
    </rPh>
    <rPh sb="224" eb="226">
      <t>ホテン</t>
    </rPh>
    <rPh sb="231" eb="233">
      <t>ルイセキ</t>
    </rPh>
    <rPh sb="233" eb="236">
      <t>ケッソンキン</t>
    </rPh>
    <rPh sb="248" eb="249">
      <t>オナ</t>
    </rPh>
    <rPh sb="251" eb="253">
      <t>カイケイ</t>
    </rPh>
    <rPh sb="253" eb="255">
      <t>セイド</t>
    </rPh>
    <rPh sb="256" eb="258">
      <t>イコウ</t>
    </rPh>
    <rPh sb="262" eb="264">
      <t>ジュウゼン</t>
    </rPh>
    <rPh sb="265" eb="267">
      <t>シホン</t>
    </rPh>
    <rPh sb="268" eb="270">
      <t>ケイジョウ</t>
    </rPh>
    <rPh sb="275" eb="277">
      <t>キギョウ</t>
    </rPh>
    <rPh sb="277" eb="278">
      <t>サイ</t>
    </rPh>
    <rPh sb="279" eb="281">
      <t>カリイレ</t>
    </rPh>
    <rPh sb="281" eb="284">
      <t>シホンキン</t>
    </rPh>
    <rPh sb="286" eb="288">
      <t>フサイ</t>
    </rPh>
    <rPh sb="289" eb="291">
      <t>イドウ</t>
    </rPh>
    <rPh sb="296" eb="298">
      <t>ヘイセイ</t>
    </rPh>
    <rPh sb="300" eb="301">
      <t>ネン</t>
    </rPh>
    <rPh sb="301" eb="302">
      <t>ド</t>
    </rPh>
    <rPh sb="304" eb="306">
      <t>リュウドウ</t>
    </rPh>
    <rPh sb="306" eb="308">
      <t>ヒリツ</t>
    </rPh>
    <rPh sb="309" eb="311">
      <t>ゲンショウ</t>
    </rPh>
    <rPh sb="436" eb="438">
      <t>ゲンスイ</t>
    </rPh>
    <rPh sb="439" eb="442">
      <t>チカスイ</t>
    </rPh>
    <rPh sb="443" eb="444">
      <t>テツ</t>
    </rPh>
    <rPh sb="452" eb="454">
      <t>セイブン</t>
    </rPh>
    <rPh sb="455" eb="456">
      <t>オオ</t>
    </rPh>
    <rPh sb="458" eb="460">
      <t>サンカ</t>
    </rPh>
    <rPh sb="462" eb="464">
      <t>セイブン</t>
    </rPh>
    <rPh sb="465" eb="467">
      <t>カンロ</t>
    </rPh>
    <rPh sb="468" eb="470">
      <t>フチャク</t>
    </rPh>
    <rPh sb="480" eb="482">
      <t>イゼン</t>
    </rPh>
    <rPh sb="483" eb="484">
      <t>オオ</t>
    </rPh>
    <rPh sb="486" eb="487">
      <t>ニゴ</t>
    </rPh>
    <rPh sb="489" eb="491">
      <t>ヒンパツ</t>
    </rPh>
    <rPh sb="498" eb="500">
      <t>ゲンザイ</t>
    </rPh>
    <rPh sb="501" eb="503">
      <t>カンロ</t>
    </rPh>
    <rPh sb="504" eb="506">
      <t>セイソウ</t>
    </rPh>
    <rPh sb="513" eb="516">
      <t>ショウカセン</t>
    </rPh>
    <rPh sb="520" eb="522">
      <t>ハイスイ</t>
    </rPh>
    <rPh sb="523" eb="525">
      <t>ハイデイ</t>
    </rPh>
    <rPh sb="526" eb="527">
      <t>オコナ</t>
    </rPh>
    <rPh sb="532" eb="534">
      <t>スイシツ</t>
    </rPh>
    <rPh sb="535" eb="537">
      <t>アンテイ</t>
    </rPh>
    <rPh sb="543" eb="544">
      <t>ギャク</t>
    </rPh>
    <rPh sb="545" eb="547">
      <t>ユウシュウ</t>
    </rPh>
    <rPh sb="547" eb="548">
      <t>リツ</t>
    </rPh>
    <rPh sb="549" eb="550">
      <t>サ</t>
    </rPh>
    <rPh sb="552" eb="554">
      <t>イチイン</t>
    </rPh>
    <phoneticPr fontId="4"/>
  </si>
  <si>
    <t>・上水道の供用開始が昭和４２年で、最初期に布設した配水管が耐用年数４０年を経過してきています。これらについては路盤の安定している土地に埋設された鋳鉄管で、状態も比較的良好なため更新を遅らせても問題ないと考えています。
・公共下水道事業のかかる地域では同時に上水道管の更新を行っており、平成３０年度を目途に公共下水道の整備が完了し、同時に上水道配水管も一旦更新が完了する予定です。また、配水池の耐震化のための建替え工事を現在進めています。
・機械設備については順次メンテナンス、更新を行っています。
・内部留保で工事費の不足分を補填しており、実際のキャッシュフローでは工事費の高さがネックになって現金預金が減少し続けています。今後は真に必要な更新工事のみを行わないと現金が枯渇する可能性があります。</t>
    <rPh sb="1" eb="3">
      <t>ジョウスイ</t>
    </rPh>
    <rPh sb="3" eb="4">
      <t>ドウ</t>
    </rPh>
    <rPh sb="5" eb="7">
      <t>キョウヨウ</t>
    </rPh>
    <rPh sb="7" eb="9">
      <t>カイシ</t>
    </rPh>
    <rPh sb="10" eb="12">
      <t>ショウワ</t>
    </rPh>
    <rPh sb="14" eb="15">
      <t>ネン</t>
    </rPh>
    <rPh sb="25" eb="28">
      <t>ハイスイカン</t>
    </rPh>
    <rPh sb="29" eb="31">
      <t>タイヨウ</t>
    </rPh>
    <rPh sb="31" eb="33">
      <t>ネンスウ</t>
    </rPh>
    <rPh sb="35" eb="36">
      <t>ネン</t>
    </rPh>
    <rPh sb="37" eb="39">
      <t>ケイカ</t>
    </rPh>
    <rPh sb="55" eb="57">
      <t>ロバン</t>
    </rPh>
    <rPh sb="58" eb="60">
      <t>アンテイ</t>
    </rPh>
    <rPh sb="64" eb="66">
      <t>トチ</t>
    </rPh>
    <rPh sb="67" eb="69">
      <t>マイセツ</t>
    </rPh>
    <rPh sb="72" eb="75">
      <t>チュウテツカン</t>
    </rPh>
    <rPh sb="77" eb="79">
      <t>ジョウタイ</t>
    </rPh>
    <rPh sb="80" eb="83">
      <t>ヒカクテキ</t>
    </rPh>
    <rPh sb="83" eb="85">
      <t>リョウコウ</t>
    </rPh>
    <rPh sb="88" eb="90">
      <t>コウシン</t>
    </rPh>
    <rPh sb="91" eb="92">
      <t>オク</t>
    </rPh>
    <rPh sb="96" eb="98">
      <t>モンダイ</t>
    </rPh>
    <rPh sb="101" eb="102">
      <t>カンガ</t>
    </rPh>
    <rPh sb="110" eb="112">
      <t>コウキョウ</t>
    </rPh>
    <rPh sb="112" eb="115">
      <t>ゲスイドウ</t>
    </rPh>
    <rPh sb="115" eb="117">
      <t>ジギョウ</t>
    </rPh>
    <rPh sb="121" eb="123">
      <t>チイキ</t>
    </rPh>
    <rPh sb="125" eb="127">
      <t>ドウジ</t>
    </rPh>
    <rPh sb="128" eb="131">
      <t>ジョウスイドウ</t>
    </rPh>
    <rPh sb="131" eb="132">
      <t>カン</t>
    </rPh>
    <rPh sb="133" eb="135">
      <t>コウシン</t>
    </rPh>
    <rPh sb="136" eb="137">
      <t>オコナ</t>
    </rPh>
    <rPh sb="142" eb="144">
      <t>ヘイセイ</t>
    </rPh>
    <rPh sb="146" eb="147">
      <t>ネン</t>
    </rPh>
    <rPh sb="147" eb="148">
      <t>ド</t>
    </rPh>
    <rPh sb="149" eb="151">
      <t>メド</t>
    </rPh>
    <rPh sb="152" eb="154">
      <t>コウキョウ</t>
    </rPh>
    <rPh sb="154" eb="157">
      <t>ゲスイドウ</t>
    </rPh>
    <rPh sb="158" eb="160">
      <t>セイビ</t>
    </rPh>
    <rPh sb="161" eb="163">
      <t>カンリョウ</t>
    </rPh>
    <rPh sb="165" eb="167">
      <t>ドウジ</t>
    </rPh>
    <rPh sb="168" eb="171">
      <t>ジョウスイドウ</t>
    </rPh>
    <rPh sb="171" eb="174">
      <t>ハイスイカン</t>
    </rPh>
    <rPh sb="175" eb="177">
      <t>イッタン</t>
    </rPh>
    <rPh sb="177" eb="179">
      <t>コウシン</t>
    </rPh>
    <rPh sb="180" eb="182">
      <t>カンリョウ</t>
    </rPh>
    <rPh sb="184" eb="186">
      <t>ヨテイ</t>
    </rPh>
    <rPh sb="192" eb="195">
      <t>ハイスイチ</t>
    </rPh>
    <rPh sb="196" eb="199">
      <t>タイシンカ</t>
    </rPh>
    <rPh sb="203" eb="205">
      <t>タテカ</t>
    </rPh>
    <rPh sb="206" eb="208">
      <t>コウジ</t>
    </rPh>
    <rPh sb="209" eb="211">
      <t>ゲンザイ</t>
    </rPh>
    <rPh sb="211" eb="212">
      <t>スス</t>
    </rPh>
    <rPh sb="220" eb="222">
      <t>キカイ</t>
    </rPh>
    <rPh sb="222" eb="224">
      <t>セツビ</t>
    </rPh>
    <rPh sb="229" eb="231">
      <t>ジュンジ</t>
    </rPh>
    <rPh sb="238" eb="240">
      <t>コウシン</t>
    </rPh>
    <rPh sb="241" eb="242">
      <t>オコナ</t>
    </rPh>
    <rPh sb="250" eb="252">
      <t>ナイブ</t>
    </rPh>
    <rPh sb="252" eb="254">
      <t>リュウホ</t>
    </rPh>
    <rPh sb="255" eb="257">
      <t>コウジ</t>
    </rPh>
    <rPh sb="257" eb="258">
      <t>ヒ</t>
    </rPh>
    <rPh sb="259" eb="262">
      <t>フソクブン</t>
    </rPh>
    <rPh sb="263" eb="265">
      <t>ホテン</t>
    </rPh>
    <rPh sb="270" eb="272">
      <t>ジッサイ</t>
    </rPh>
    <rPh sb="283" eb="285">
      <t>コウジ</t>
    </rPh>
    <rPh sb="285" eb="286">
      <t>ヒ</t>
    </rPh>
    <rPh sb="287" eb="288">
      <t>タカ</t>
    </rPh>
    <rPh sb="297" eb="299">
      <t>ゲンキン</t>
    </rPh>
    <rPh sb="299" eb="301">
      <t>ヨキン</t>
    </rPh>
    <rPh sb="302" eb="304">
      <t>ゲンショウ</t>
    </rPh>
    <rPh sb="305" eb="306">
      <t>ツヅ</t>
    </rPh>
    <rPh sb="312" eb="314">
      <t>コンゴ</t>
    </rPh>
    <rPh sb="315" eb="316">
      <t>シン</t>
    </rPh>
    <rPh sb="317" eb="319">
      <t>ヒツヨウ</t>
    </rPh>
    <rPh sb="320" eb="322">
      <t>コウシン</t>
    </rPh>
    <rPh sb="322" eb="324">
      <t>コウジ</t>
    </rPh>
    <rPh sb="327" eb="328">
      <t>オコナ</t>
    </rPh>
    <rPh sb="332" eb="334">
      <t>ゲンキン</t>
    </rPh>
    <rPh sb="335" eb="337">
      <t>コカツ</t>
    </rPh>
    <rPh sb="339" eb="342">
      <t>カノウセイ</t>
    </rPh>
    <phoneticPr fontId="4"/>
  </si>
  <si>
    <t>平成２６年度の会計制度改正に伴う処理を除き、経常損失は発生していませんが、純利益は大きくなく、将来を見越した積立はできていません。また、現金預金が減少する一方なので、今後は工事を抑える必要があります。しかしその一方で耐震化や老朽管の更新、有収率改善のための調査等は行う必要があるので、優先順位をつけ、例えば耐用年数を経過した管路で状態の良いものは更新を後に回すなど、更新費用の平準化を行わなければなりません。</t>
    <rPh sb="0" eb="2">
      <t>ヘイセイ</t>
    </rPh>
    <rPh sb="4" eb="6">
      <t>ネンド</t>
    </rPh>
    <rPh sb="7" eb="9">
      <t>カイケイ</t>
    </rPh>
    <rPh sb="9" eb="11">
      <t>セイド</t>
    </rPh>
    <rPh sb="11" eb="13">
      <t>カイセイ</t>
    </rPh>
    <rPh sb="14" eb="15">
      <t>トモナ</t>
    </rPh>
    <rPh sb="16" eb="18">
      <t>ショリ</t>
    </rPh>
    <rPh sb="19" eb="20">
      <t>ノゾ</t>
    </rPh>
    <rPh sb="22" eb="24">
      <t>ケイジョウ</t>
    </rPh>
    <rPh sb="24" eb="26">
      <t>ソンシツ</t>
    </rPh>
    <rPh sb="27" eb="29">
      <t>ハッセイ</t>
    </rPh>
    <rPh sb="37" eb="40">
      <t>ジュンリエキ</t>
    </rPh>
    <rPh sb="41" eb="42">
      <t>オオ</t>
    </rPh>
    <rPh sb="47" eb="49">
      <t>ショウライ</t>
    </rPh>
    <rPh sb="50" eb="52">
      <t>ミコ</t>
    </rPh>
    <rPh sb="54" eb="56">
      <t>ツミタテ</t>
    </rPh>
    <rPh sb="68" eb="70">
      <t>ゲンキン</t>
    </rPh>
    <rPh sb="70" eb="72">
      <t>ヨキン</t>
    </rPh>
    <rPh sb="73" eb="75">
      <t>ゲンショウ</t>
    </rPh>
    <rPh sb="77" eb="79">
      <t>イッポウ</t>
    </rPh>
    <rPh sb="83" eb="85">
      <t>コンゴ</t>
    </rPh>
    <rPh sb="86" eb="88">
      <t>コウジ</t>
    </rPh>
    <rPh sb="89" eb="90">
      <t>オサ</t>
    </rPh>
    <rPh sb="92" eb="94">
      <t>ヒツヨウ</t>
    </rPh>
    <rPh sb="105" eb="107">
      <t>イッポウ</t>
    </rPh>
    <rPh sb="108" eb="111">
      <t>タイシンカ</t>
    </rPh>
    <rPh sb="112" eb="114">
      <t>ロウキュウ</t>
    </rPh>
    <rPh sb="114" eb="115">
      <t>カン</t>
    </rPh>
    <rPh sb="116" eb="118">
      <t>コウシン</t>
    </rPh>
    <rPh sb="119" eb="121">
      <t>ユウシュウ</t>
    </rPh>
    <rPh sb="121" eb="122">
      <t>リツ</t>
    </rPh>
    <rPh sb="122" eb="124">
      <t>カイゼン</t>
    </rPh>
    <rPh sb="128" eb="130">
      <t>チョウサ</t>
    </rPh>
    <rPh sb="130" eb="131">
      <t>トウ</t>
    </rPh>
    <rPh sb="132" eb="133">
      <t>オコナ</t>
    </rPh>
    <rPh sb="134" eb="136">
      <t>ヒツヨウ</t>
    </rPh>
    <rPh sb="142" eb="144">
      <t>ユウセン</t>
    </rPh>
    <rPh sb="144" eb="146">
      <t>ジュンイ</t>
    </rPh>
    <rPh sb="150" eb="151">
      <t>タト</t>
    </rPh>
    <rPh sb="153" eb="155">
      <t>タイヨウ</t>
    </rPh>
    <rPh sb="155" eb="157">
      <t>ネンスウ</t>
    </rPh>
    <rPh sb="158" eb="160">
      <t>ケイカ</t>
    </rPh>
    <rPh sb="162" eb="164">
      <t>カンロ</t>
    </rPh>
    <rPh sb="165" eb="167">
      <t>ジョウタイ</t>
    </rPh>
    <rPh sb="168" eb="169">
      <t>ヨ</t>
    </rPh>
    <rPh sb="173" eb="175">
      <t>コウシン</t>
    </rPh>
    <rPh sb="176" eb="177">
      <t>アト</t>
    </rPh>
    <rPh sb="178" eb="179">
      <t>マワ</t>
    </rPh>
    <rPh sb="183" eb="185">
      <t>コウシン</t>
    </rPh>
    <rPh sb="185" eb="187">
      <t>ヒヨウ</t>
    </rPh>
    <rPh sb="188" eb="191">
      <t>ヘイジュンカ</t>
    </rPh>
    <rPh sb="192" eb="19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</si>
</sst>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1.85</c:v>
                </c:pt>
                <c:pt idx="1">
                  <c:v>1.44</c:v>
                </c:pt>
                <c:pt idx="2">
                  <c:v>0.35</c:v>
                </c:pt>
                <c:pt idx="3">
                  <c:v>1.85</c:v>
                </c:pt>
                <c:pt idx="4">
                  <c:v>0.5</c:v>
                </c:pt>
              </c:numCache>
            </c:numRef>
          </c:val>
        </c:ser>
        <c:dLbls>
          <c:showLegendKey val="0"/>
          <c:showVal val="0"/>
          <c:showCatName val="0"/>
          <c:showSerName val="0"/>
          <c:showPercent val="0"/>
          <c:showBubbleSize val="0"/>
        </c:dLbls>
        <c:gapWidth val="150"/>
        <c:axId val="39323904"/>
        <c:axId val="393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39323904"/>
        <c:axId val="39335424"/>
      </c:lineChart>
      <c:dateAx>
        <c:axId val="39323904"/>
        <c:scaling>
          <c:orientation val="minMax"/>
        </c:scaling>
        <c:delete val="1"/>
        <c:axPos val="b"/>
        <c:numFmt formatCode="ge" sourceLinked="1"/>
        <c:majorTickMark val="none"/>
        <c:minorTickMark val="none"/>
        <c:tickLblPos val="none"/>
        <c:crossAx val="39335424"/>
        <c:crosses val="autoZero"/>
        <c:auto val="1"/>
        <c:lblOffset val="100"/>
        <c:baseTimeUnit val="years"/>
      </c:dateAx>
      <c:valAx>
        <c:axId val="393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44.06</c:v>
                </c:pt>
                <c:pt idx="1">
                  <c:v>42.97</c:v>
                </c:pt>
                <c:pt idx="2">
                  <c:v>43.26</c:v>
                </c:pt>
                <c:pt idx="3">
                  <c:v>44.98</c:v>
                </c:pt>
                <c:pt idx="4">
                  <c:v>42.14</c:v>
                </c:pt>
              </c:numCache>
            </c:numRef>
          </c:val>
        </c:ser>
        <c:dLbls>
          <c:showLegendKey val="0"/>
          <c:showVal val="0"/>
          <c:showCatName val="0"/>
          <c:showSerName val="0"/>
          <c:showPercent val="0"/>
          <c:showBubbleSize val="0"/>
        </c:dLbls>
        <c:gapWidth val="150"/>
        <c:axId val="28266880"/>
        <c:axId val="282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28266880"/>
        <c:axId val="28268800"/>
      </c:lineChart>
      <c:dateAx>
        <c:axId val="28266880"/>
        <c:scaling>
          <c:orientation val="minMax"/>
        </c:scaling>
        <c:delete val="1"/>
        <c:axPos val="b"/>
        <c:numFmt formatCode="ge" sourceLinked="1"/>
        <c:majorTickMark val="none"/>
        <c:minorTickMark val="none"/>
        <c:tickLblPos val="none"/>
        <c:crossAx val="28268800"/>
        <c:crosses val="autoZero"/>
        <c:auto val="1"/>
        <c:lblOffset val="100"/>
        <c:baseTimeUnit val="years"/>
      </c:dateAx>
      <c:valAx>
        <c:axId val="282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86.13</c:v>
                </c:pt>
                <c:pt idx="1">
                  <c:v>85.42</c:v>
                </c:pt>
                <c:pt idx="2">
                  <c:v>83.62</c:v>
                </c:pt>
                <c:pt idx="3">
                  <c:v>78.2</c:v>
                </c:pt>
                <c:pt idx="4">
                  <c:v>81.37</c:v>
                </c:pt>
              </c:numCache>
            </c:numRef>
          </c:val>
        </c:ser>
        <c:dLbls>
          <c:showLegendKey val="0"/>
          <c:showVal val="0"/>
          <c:showCatName val="0"/>
          <c:showSerName val="0"/>
          <c:showPercent val="0"/>
          <c:showBubbleSize val="0"/>
        </c:dLbls>
        <c:gapWidth val="150"/>
        <c:axId val="28303360"/>
        <c:axId val="2830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28303360"/>
        <c:axId val="28305280"/>
      </c:lineChart>
      <c:dateAx>
        <c:axId val="28303360"/>
        <c:scaling>
          <c:orientation val="minMax"/>
        </c:scaling>
        <c:delete val="1"/>
        <c:axPos val="b"/>
        <c:numFmt formatCode="ge" sourceLinked="1"/>
        <c:majorTickMark val="none"/>
        <c:minorTickMark val="none"/>
        <c:tickLblPos val="none"/>
        <c:crossAx val="28305280"/>
        <c:crosses val="autoZero"/>
        <c:auto val="1"/>
        <c:lblOffset val="100"/>
        <c:baseTimeUnit val="years"/>
      </c:dateAx>
      <c:valAx>
        <c:axId val="2830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118.87</c:v>
                </c:pt>
                <c:pt idx="1">
                  <c:v>114.48</c:v>
                </c:pt>
                <c:pt idx="2">
                  <c:v>111.08</c:v>
                </c:pt>
                <c:pt idx="3">
                  <c:v>111.94</c:v>
                </c:pt>
                <c:pt idx="4">
                  <c:v>91.1</c:v>
                </c:pt>
              </c:numCache>
            </c:numRef>
          </c:val>
        </c:ser>
        <c:dLbls>
          <c:showLegendKey val="0"/>
          <c:showVal val="0"/>
          <c:showCatName val="0"/>
          <c:showSerName val="0"/>
          <c:showPercent val="0"/>
          <c:showBubbleSize val="0"/>
        </c:dLbls>
        <c:gapWidth val="150"/>
        <c:axId val="71357568"/>
        <c:axId val="731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71357568"/>
        <c:axId val="73160192"/>
      </c:lineChart>
      <c:dateAx>
        <c:axId val="71357568"/>
        <c:scaling>
          <c:orientation val="minMax"/>
        </c:scaling>
        <c:delete val="1"/>
        <c:axPos val="b"/>
        <c:numFmt formatCode="ge" sourceLinked="1"/>
        <c:majorTickMark val="none"/>
        <c:minorTickMark val="none"/>
        <c:tickLblPos val="none"/>
        <c:crossAx val="73160192"/>
        <c:crosses val="autoZero"/>
        <c:auto val="1"/>
        <c:lblOffset val="100"/>
        <c:baseTimeUnit val="years"/>
      </c:dateAx>
      <c:valAx>
        <c:axId val="73160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13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41.99</c:v>
                </c:pt>
                <c:pt idx="1">
                  <c:v>43.56</c:v>
                </c:pt>
                <c:pt idx="2">
                  <c:v>45.2</c:v>
                </c:pt>
                <c:pt idx="3">
                  <c:v>46.11</c:v>
                </c:pt>
                <c:pt idx="4">
                  <c:v>49.05</c:v>
                </c:pt>
              </c:numCache>
            </c:numRef>
          </c:val>
        </c:ser>
        <c:dLbls>
          <c:showLegendKey val="0"/>
          <c:showVal val="0"/>
          <c:showCatName val="0"/>
          <c:showSerName val="0"/>
          <c:showPercent val="0"/>
          <c:showBubbleSize val="0"/>
        </c:dLbls>
        <c:gapWidth val="150"/>
        <c:axId val="82717312"/>
        <c:axId val="1117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82717312"/>
        <c:axId val="111710976"/>
      </c:lineChart>
      <c:dateAx>
        <c:axId val="82717312"/>
        <c:scaling>
          <c:orientation val="minMax"/>
        </c:scaling>
        <c:delete val="1"/>
        <c:axPos val="b"/>
        <c:numFmt formatCode="ge" sourceLinked="1"/>
        <c:majorTickMark val="none"/>
        <c:minorTickMark val="none"/>
        <c:tickLblPos val="none"/>
        <c:crossAx val="111710976"/>
        <c:crosses val="autoZero"/>
        <c:auto val="1"/>
        <c:lblOffset val="100"/>
        <c:baseTimeUnit val="years"/>
      </c:dateAx>
      <c:valAx>
        <c:axId val="1117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9.56</c:v>
                </c:pt>
                <c:pt idx="1">
                  <c:v>8.89</c:v>
                </c:pt>
                <c:pt idx="2">
                  <c:v>8.49</c:v>
                </c:pt>
                <c:pt idx="3">
                  <c:v>6.93</c:v>
                </c:pt>
                <c:pt idx="4">
                  <c:v>6.93</c:v>
                </c:pt>
              </c:numCache>
            </c:numRef>
          </c:val>
        </c:ser>
        <c:dLbls>
          <c:showLegendKey val="0"/>
          <c:showVal val="0"/>
          <c:showCatName val="0"/>
          <c:showSerName val="0"/>
          <c:showPercent val="0"/>
          <c:showBubbleSize val="0"/>
        </c:dLbls>
        <c:gapWidth val="150"/>
        <c:axId val="27552768"/>
        <c:axId val="275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27552768"/>
        <c:axId val="27563136"/>
      </c:lineChart>
      <c:dateAx>
        <c:axId val="27552768"/>
        <c:scaling>
          <c:orientation val="minMax"/>
        </c:scaling>
        <c:delete val="1"/>
        <c:axPos val="b"/>
        <c:numFmt formatCode="ge" sourceLinked="1"/>
        <c:majorTickMark val="none"/>
        <c:minorTickMark val="none"/>
        <c:tickLblPos val="none"/>
        <c:crossAx val="27563136"/>
        <c:crosses val="autoZero"/>
        <c:auto val="1"/>
        <c:lblOffset val="100"/>
        <c:baseTimeUnit val="years"/>
      </c:dateAx>
      <c:valAx>
        <c:axId val="275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572864"/>
        <c:axId val="275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27572864"/>
        <c:axId val="27583232"/>
      </c:lineChart>
      <c:dateAx>
        <c:axId val="27572864"/>
        <c:scaling>
          <c:orientation val="minMax"/>
        </c:scaling>
        <c:delete val="1"/>
        <c:axPos val="b"/>
        <c:numFmt formatCode="ge" sourceLinked="1"/>
        <c:majorTickMark val="none"/>
        <c:minorTickMark val="none"/>
        <c:tickLblPos val="none"/>
        <c:crossAx val="27583232"/>
        <c:crosses val="autoZero"/>
        <c:auto val="1"/>
        <c:lblOffset val="100"/>
        <c:baseTimeUnit val="years"/>
      </c:dateAx>
      <c:valAx>
        <c:axId val="27583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5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1401.51</c:v>
                </c:pt>
                <c:pt idx="1">
                  <c:v>2319.73</c:v>
                </c:pt>
                <c:pt idx="2">
                  <c:v>2352.33</c:v>
                </c:pt>
                <c:pt idx="3">
                  <c:v>2332.37</c:v>
                </c:pt>
                <c:pt idx="4">
                  <c:v>331.05</c:v>
                </c:pt>
              </c:numCache>
            </c:numRef>
          </c:val>
        </c:ser>
        <c:dLbls>
          <c:showLegendKey val="0"/>
          <c:showVal val="0"/>
          <c:showCatName val="0"/>
          <c:showSerName val="0"/>
          <c:showPercent val="0"/>
          <c:showBubbleSize val="0"/>
        </c:dLbls>
        <c:gapWidth val="150"/>
        <c:axId val="28121344"/>
        <c:axId val="281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28121344"/>
        <c:axId val="28148096"/>
      </c:lineChart>
      <c:dateAx>
        <c:axId val="28121344"/>
        <c:scaling>
          <c:orientation val="minMax"/>
        </c:scaling>
        <c:delete val="1"/>
        <c:axPos val="b"/>
        <c:numFmt formatCode="ge" sourceLinked="1"/>
        <c:majorTickMark val="none"/>
        <c:minorTickMark val="none"/>
        <c:tickLblPos val="none"/>
        <c:crossAx val="28148096"/>
        <c:crosses val="autoZero"/>
        <c:auto val="1"/>
        <c:lblOffset val="100"/>
        <c:baseTimeUnit val="years"/>
      </c:dateAx>
      <c:valAx>
        <c:axId val="2814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1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519.64</c:v>
                </c:pt>
                <c:pt idx="1">
                  <c:v>526.61</c:v>
                </c:pt>
                <c:pt idx="2">
                  <c:v>519.07000000000005</c:v>
                </c:pt>
                <c:pt idx="3">
                  <c:v>514.67999999999995</c:v>
                </c:pt>
                <c:pt idx="4">
                  <c:v>500.7</c:v>
                </c:pt>
              </c:numCache>
            </c:numRef>
          </c:val>
        </c:ser>
        <c:dLbls>
          <c:showLegendKey val="0"/>
          <c:showVal val="0"/>
          <c:showCatName val="0"/>
          <c:showSerName val="0"/>
          <c:showPercent val="0"/>
          <c:showBubbleSize val="0"/>
        </c:dLbls>
        <c:gapWidth val="150"/>
        <c:axId val="28170112"/>
        <c:axId val="281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28170112"/>
        <c:axId val="28176384"/>
      </c:lineChart>
      <c:dateAx>
        <c:axId val="28170112"/>
        <c:scaling>
          <c:orientation val="minMax"/>
        </c:scaling>
        <c:delete val="1"/>
        <c:axPos val="b"/>
        <c:numFmt formatCode="ge" sourceLinked="1"/>
        <c:majorTickMark val="none"/>
        <c:minorTickMark val="none"/>
        <c:tickLblPos val="none"/>
        <c:crossAx val="28176384"/>
        <c:crosses val="autoZero"/>
        <c:auto val="1"/>
        <c:lblOffset val="100"/>
        <c:baseTimeUnit val="years"/>
      </c:dateAx>
      <c:valAx>
        <c:axId val="28176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1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110.6</c:v>
                </c:pt>
                <c:pt idx="1">
                  <c:v>108.81</c:v>
                </c:pt>
                <c:pt idx="2">
                  <c:v>107.83</c:v>
                </c:pt>
                <c:pt idx="3">
                  <c:v>105.39</c:v>
                </c:pt>
                <c:pt idx="4">
                  <c:v>85.29</c:v>
                </c:pt>
              </c:numCache>
            </c:numRef>
          </c:val>
        </c:ser>
        <c:dLbls>
          <c:showLegendKey val="0"/>
          <c:showVal val="0"/>
          <c:showCatName val="0"/>
          <c:showSerName val="0"/>
          <c:showPercent val="0"/>
          <c:showBubbleSize val="0"/>
        </c:dLbls>
        <c:gapWidth val="150"/>
        <c:axId val="28222592"/>
        <c:axId val="282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28222592"/>
        <c:axId val="28224512"/>
      </c:lineChart>
      <c:dateAx>
        <c:axId val="28222592"/>
        <c:scaling>
          <c:orientation val="minMax"/>
        </c:scaling>
        <c:delete val="1"/>
        <c:axPos val="b"/>
        <c:numFmt formatCode="ge" sourceLinked="1"/>
        <c:majorTickMark val="none"/>
        <c:minorTickMark val="none"/>
        <c:tickLblPos val="none"/>
        <c:crossAx val="28224512"/>
        <c:crosses val="autoZero"/>
        <c:auto val="1"/>
        <c:lblOffset val="100"/>
        <c:baseTimeUnit val="years"/>
      </c:dateAx>
      <c:valAx>
        <c:axId val="282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247.36</c:v>
                </c:pt>
                <c:pt idx="1">
                  <c:v>250.67</c:v>
                </c:pt>
                <c:pt idx="2">
                  <c:v>252.12</c:v>
                </c:pt>
                <c:pt idx="3">
                  <c:v>257.95999999999998</c:v>
                </c:pt>
                <c:pt idx="4">
                  <c:v>318.2</c:v>
                </c:pt>
              </c:numCache>
            </c:numRef>
          </c:val>
        </c:ser>
        <c:dLbls>
          <c:showLegendKey val="0"/>
          <c:showVal val="0"/>
          <c:showCatName val="0"/>
          <c:showSerName val="0"/>
          <c:showPercent val="0"/>
          <c:showBubbleSize val="0"/>
        </c:dLbls>
        <c:gapWidth val="150"/>
        <c:axId val="28242688"/>
        <c:axId val="2824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28242688"/>
        <c:axId val="28244608"/>
      </c:lineChart>
      <c:dateAx>
        <c:axId val="28242688"/>
        <c:scaling>
          <c:orientation val="minMax"/>
        </c:scaling>
        <c:delete val="1"/>
        <c:axPos val="b"/>
        <c:numFmt formatCode="ge" sourceLinked="1"/>
        <c:majorTickMark val="none"/>
        <c:minorTickMark val="none"/>
        <c:tickLblPos val="none"/>
        <c:crossAx val="28244608"/>
        <c:crosses val="autoZero"/>
        <c:auto val="1"/>
        <c:lblOffset val="100"/>
        <c:baseTimeUnit val="years"/>
      </c:dateAx>
      <c:valAx>
        <c:axId val="282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O87" sqref="BO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山形県　遊佐町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14892</v>
      </c>
      <c r="AJ8" s="75"/>
      <c r="AK8" s="75"/>
      <c r="AL8" s="75"/>
      <c r="AM8" s="75"/>
      <c r="AN8" s="75"/>
      <c r="AO8" s="75"/>
      <c r="AP8" s="76"/>
      <c r="AQ8" s="57">
        <f>データ!R6</f>
        <v>208.39</v>
      </c>
      <c r="AR8" s="57"/>
      <c r="AS8" s="57"/>
      <c r="AT8" s="57"/>
      <c r="AU8" s="57"/>
      <c r="AV8" s="57"/>
      <c r="AW8" s="57"/>
      <c r="AX8" s="57"/>
      <c r="AY8" s="57">
        <f>データ!S6</f>
        <v>71.459999999999994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58.76</v>
      </c>
      <c r="K10" s="57"/>
      <c r="L10" s="57"/>
      <c r="M10" s="57"/>
      <c r="N10" s="57"/>
      <c r="O10" s="57"/>
      <c r="P10" s="57"/>
      <c r="Q10" s="57"/>
      <c r="R10" s="57">
        <f>データ!O6</f>
        <v>73.73</v>
      </c>
      <c r="S10" s="57"/>
      <c r="T10" s="57"/>
      <c r="U10" s="57"/>
      <c r="V10" s="57"/>
      <c r="W10" s="57"/>
      <c r="X10" s="57"/>
      <c r="Y10" s="57"/>
      <c r="Z10" s="65">
        <f>データ!P6</f>
        <v>5184</v>
      </c>
      <c r="AA10" s="65"/>
      <c r="AB10" s="65"/>
      <c r="AC10" s="65"/>
      <c r="AD10" s="65"/>
      <c r="AE10" s="65"/>
      <c r="AF10" s="65"/>
      <c r="AG10" s="65"/>
      <c r="AH10" s="2"/>
      <c r="AI10" s="65">
        <f>データ!T6</f>
        <v>10912</v>
      </c>
      <c r="AJ10" s="65"/>
      <c r="AK10" s="65"/>
      <c r="AL10" s="65"/>
      <c r="AM10" s="65"/>
      <c r="AN10" s="65"/>
      <c r="AO10" s="65"/>
      <c r="AP10" s="65"/>
      <c r="AQ10" s="57">
        <f>データ!U6</f>
        <v>50.91</v>
      </c>
      <c r="AR10" s="57"/>
      <c r="AS10" s="57"/>
      <c r="AT10" s="57"/>
      <c r="AU10" s="57"/>
      <c r="AV10" s="57"/>
      <c r="AW10" s="57"/>
      <c r="AX10" s="57"/>
      <c r="AY10" s="57">
        <f>データ!V6</f>
        <v>214.34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64611</v>
      </c>
      <c r="D6" s="31">
        <f t="shared" si="3"/>
        <v>46</v>
      </c>
      <c r="E6" s="31">
        <f t="shared" si="3"/>
        <v>1</v>
      </c>
      <c r="F6" s="31">
        <f t="shared" si="3"/>
        <v>0</v>
      </c>
      <c r="G6" s="31">
        <f t="shared" si="3"/>
        <v>1</v>
      </c>
      <c r="H6" s="31" t="str">
        <f t="shared" si="3"/>
        <v>山形県　遊佐町</v>
      </c>
      <c r="I6" s="31" t="str">
        <f t="shared" si="3"/>
        <v>法適用</v>
      </c>
      <c r="J6" s="31" t="str">
        <f t="shared" si="3"/>
        <v>水道事業</v>
      </c>
      <c r="K6" s="31" t="str">
        <f t="shared" si="3"/>
        <v>末端給水事業</v>
      </c>
      <c r="L6" s="31" t="str">
        <f t="shared" si="3"/>
        <v>A7</v>
      </c>
      <c r="M6" s="32" t="str">
        <f t="shared" si="3"/>
        <v>-</v>
      </c>
      <c r="N6" s="32">
        <f t="shared" si="3"/>
        <v>58.76</v>
      </c>
      <c r="O6" s="32">
        <f t="shared" si="3"/>
        <v>73.73</v>
      </c>
      <c r="P6" s="32">
        <f t="shared" si="3"/>
        <v>5184</v>
      </c>
      <c r="Q6" s="32">
        <f t="shared" si="3"/>
        <v>14892</v>
      </c>
      <c r="R6" s="32">
        <f t="shared" si="3"/>
        <v>208.39</v>
      </c>
      <c r="S6" s="32">
        <f t="shared" si="3"/>
        <v>71.459999999999994</v>
      </c>
      <c r="T6" s="32">
        <f t="shared" si="3"/>
        <v>10912</v>
      </c>
      <c r="U6" s="32">
        <f t="shared" si="3"/>
        <v>50.91</v>
      </c>
      <c r="V6" s="32">
        <f t="shared" si="3"/>
        <v>214.34</v>
      </c>
      <c r="W6" s="33">
        <f>IF(W7="",NA(),W7)</f>
        <v>118.87</v>
      </c>
      <c r="X6" s="33">
        <f t="shared" ref="X6:AF6" si="4">IF(X7="",NA(),X7)</f>
        <v>114.48</v>
      </c>
      <c r="Y6" s="33">
        <f t="shared" si="4"/>
        <v>111.08</v>
      </c>
      <c r="Z6" s="33">
        <f t="shared" si="4"/>
        <v>111.94</v>
      </c>
      <c r="AA6" s="33">
        <f t="shared" si="4"/>
        <v>91.1</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1401.51</v>
      </c>
      <c r="AT6" s="33">
        <f t="shared" ref="AT6:BB6" si="6">IF(AT7="",NA(),AT7)</f>
        <v>2319.73</v>
      </c>
      <c r="AU6" s="33">
        <f t="shared" si="6"/>
        <v>2352.33</v>
      </c>
      <c r="AV6" s="33">
        <f t="shared" si="6"/>
        <v>2332.37</v>
      </c>
      <c r="AW6" s="33">
        <f t="shared" si="6"/>
        <v>331.05</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519.64</v>
      </c>
      <c r="BE6" s="33">
        <f t="shared" ref="BE6:BM6" si="7">IF(BE7="",NA(),BE7)</f>
        <v>526.61</v>
      </c>
      <c r="BF6" s="33">
        <f t="shared" si="7"/>
        <v>519.07000000000005</v>
      </c>
      <c r="BG6" s="33">
        <f t="shared" si="7"/>
        <v>514.67999999999995</v>
      </c>
      <c r="BH6" s="33">
        <f t="shared" si="7"/>
        <v>500.7</v>
      </c>
      <c r="BI6" s="33">
        <f t="shared" si="7"/>
        <v>462.52</v>
      </c>
      <c r="BJ6" s="33">
        <f t="shared" si="7"/>
        <v>474.06</v>
      </c>
      <c r="BK6" s="33">
        <f t="shared" si="7"/>
        <v>458</v>
      </c>
      <c r="BL6" s="33">
        <f t="shared" si="7"/>
        <v>443.13</v>
      </c>
      <c r="BM6" s="33">
        <f t="shared" si="7"/>
        <v>442.54</v>
      </c>
      <c r="BN6" s="32" t="str">
        <f>IF(BN7="","",IF(BN7="-","【-】","【"&amp;SUBSTITUTE(TEXT(BN7,"#,##0.00"),"-","△")&amp;"】"))</f>
        <v>【283.72】</v>
      </c>
      <c r="BO6" s="33">
        <f>IF(BO7="",NA(),BO7)</f>
        <v>110.6</v>
      </c>
      <c r="BP6" s="33">
        <f t="shared" ref="BP6:BX6" si="8">IF(BP7="",NA(),BP7)</f>
        <v>108.81</v>
      </c>
      <c r="BQ6" s="33">
        <f t="shared" si="8"/>
        <v>107.83</v>
      </c>
      <c r="BR6" s="33">
        <f t="shared" si="8"/>
        <v>105.39</v>
      </c>
      <c r="BS6" s="33">
        <f t="shared" si="8"/>
        <v>85.29</v>
      </c>
      <c r="BT6" s="33">
        <f t="shared" si="8"/>
        <v>99.71</v>
      </c>
      <c r="BU6" s="33">
        <f t="shared" si="8"/>
        <v>96.62</v>
      </c>
      <c r="BV6" s="33">
        <f t="shared" si="8"/>
        <v>96.27</v>
      </c>
      <c r="BW6" s="33">
        <f t="shared" si="8"/>
        <v>95.4</v>
      </c>
      <c r="BX6" s="33">
        <f t="shared" si="8"/>
        <v>98.6</v>
      </c>
      <c r="BY6" s="32" t="str">
        <f>IF(BY7="","",IF(BY7="-","【-】","【"&amp;SUBSTITUTE(TEXT(BY7,"#,##0.00"),"-","△")&amp;"】"))</f>
        <v>【104.60】</v>
      </c>
      <c r="BZ6" s="33">
        <f>IF(BZ7="",NA(),BZ7)</f>
        <v>247.36</v>
      </c>
      <c r="CA6" s="33">
        <f t="shared" ref="CA6:CI6" si="9">IF(CA7="",NA(),CA7)</f>
        <v>250.67</v>
      </c>
      <c r="CB6" s="33">
        <f t="shared" si="9"/>
        <v>252.12</v>
      </c>
      <c r="CC6" s="33">
        <f t="shared" si="9"/>
        <v>257.95999999999998</v>
      </c>
      <c r="CD6" s="33">
        <f t="shared" si="9"/>
        <v>318.2</v>
      </c>
      <c r="CE6" s="33">
        <f t="shared" si="9"/>
        <v>176.84</v>
      </c>
      <c r="CF6" s="33">
        <f t="shared" si="9"/>
        <v>184.53</v>
      </c>
      <c r="CG6" s="33">
        <f t="shared" si="9"/>
        <v>186.94</v>
      </c>
      <c r="CH6" s="33">
        <f t="shared" si="9"/>
        <v>186.15</v>
      </c>
      <c r="CI6" s="33">
        <f t="shared" si="9"/>
        <v>181.67</v>
      </c>
      <c r="CJ6" s="32" t="str">
        <f>IF(CJ7="","",IF(CJ7="-","【-】","【"&amp;SUBSTITUTE(TEXT(CJ7,"#,##0.00"),"-","△")&amp;"】"))</f>
        <v>【164.21】</v>
      </c>
      <c r="CK6" s="33">
        <f>IF(CK7="",NA(),CK7)</f>
        <v>44.06</v>
      </c>
      <c r="CL6" s="33">
        <f t="shared" ref="CL6:CT6" si="10">IF(CL7="",NA(),CL7)</f>
        <v>42.97</v>
      </c>
      <c r="CM6" s="33">
        <f t="shared" si="10"/>
        <v>43.26</v>
      </c>
      <c r="CN6" s="33">
        <f t="shared" si="10"/>
        <v>44.98</v>
      </c>
      <c r="CO6" s="33">
        <f t="shared" si="10"/>
        <v>42.14</v>
      </c>
      <c r="CP6" s="33">
        <f t="shared" si="10"/>
        <v>53.5</v>
      </c>
      <c r="CQ6" s="33">
        <f t="shared" si="10"/>
        <v>52.9</v>
      </c>
      <c r="CR6" s="33">
        <f t="shared" si="10"/>
        <v>54.51</v>
      </c>
      <c r="CS6" s="33">
        <f t="shared" si="10"/>
        <v>54.47</v>
      </c>
      <c r="CT6" s="33">
        <f t="shared" si="10"/>
        <v>53.61</v>
      </c>
      <c r="CU6" s="32" t="str">
        <f>IF(CU7="","",IF(CU7="-","【-】","【"&amp;SUBSTITUTE(TEXT(CU7,"#,##0.00"),"-","△")&amp;"】"))</f>
        <v>【59.80】</v>
      </c>
      <c r="CV6" s="33">
        <f>IF(CV7="",NA(),CV7)</f>
        <v>86.13</v>
      </c>
      <c r="CW6" s="33">
        <f t="shared" ref="CW6:DE6" si="11">IF(CW7="",NA(),CW7)</f>
        <v>85.42</v>
      </c>
      <c r="CX6" s="33">
        <f t="shared" si="11"/>
        <v>83.62</v>
      </c>
      <c r="CY6" s="33">
        <f t="shared" si="11"/>
        <v>78.2</v>
      </c>
      <c r="CZ6" s="33">
        <f t="shared" si="11"/>
        <v>81.37</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41.99</v>
      </c>
      <c r="DH6" s="33">
        <f t="shared" ref="DH6:DP6" si="12">IF(DH7="",NA(),DH7)</f>
        <v>43.56</v>
      </c>
      <c r="DI6" s="33">
        <f t="shared" si="12"/>
        <v>45.2</v>
      </c>
      <c r="DJ6" s="33">
        <f t="shared" si="12"/>
        <v>46.11</v>
      </c>
      <c r="DK6" s="33">
        <f t="shared" si="12"/>
        <v>49.05</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9.56</v>
      </c>
      <c r="DS6" s="33">
        <f t="shared" ref="DS6:EA6" si="13">IF(DS7="",NA(),DS7)</f>
        <v>8.89</v>
      </c>
      <c r="DT6" s="33">
        <f t="shared" si="13"/>
        <v>8.49</v>
      </c>
      <c r="DU6" s="33">
        <f t="shared" si="13"/>
        <v>6.93</v>
      </c>
      <c r="DV6" s="33">
        <f t="shared" si="13"/>
        <v>6.93</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1.85</v>
      </c>
      <c r="ED6" s="33">
        <f t="shared" ref="ED6:EL6" si="14">IF(ED7="",NA(),ED7)</f>
        <v>1.44</v>
      </c>
      <c r="EE6" s="33">
        <f t="shared" si="14"/>
        <v>0.35</v>
      </c>
      <c r="EF6" s="33">
        <f t="shared" si="14"/>
        <v>1.85</v>
      </c>
      <c r="EG6" s="33">
        <f t="shared" si="14"/>
        <v>0.5</v>
      </c>
      <c r="EH6" s="33">
        <f t="shared" si="14"/>
        <v>0.61</v>
      </c>
      <c r="EI6" s="33">
        <f t="shared" si="14"/>
        <v>0.5</v>
      </c>
      <c r="EJ6" s="33">
        <f t="shared" si="14"/>
        <v>0.6</v>
      </c>
      <c r="EK6" s="33">
        <f t="shared" si="14"/>
        <v>0.71</v>
      </c>
      <c r="EL6" s="33">
        <f t="shared" si="14"/>
        <v>0.68</v>
      </c>
      <c r="EM6" s="32" t="str">
        <f>IF(EM7="","",IF(EM7="-","【-】","【"&amp;SUBSTITUTE(TEXT(EM7,"#,##0.00"),"-","△")&amp;"】"))</f>
        <v>【0.78】</v>
      </c>
    </row>
    <row r="7" spans="1:143" s="34" customFormat="1" x14ac:dyDescent="0.15">
      <c r="A7" s="26"/>
      <c r="B7" s="35">
        <v>2014</v>
      </c>
      <c r="C7" s="35">
        <v>64611</v>
      </c>
      <c r="D7" s="35">
        <v>46</v>
      </c>
      <c r="E7" s="35">
        <v>1</v>
      </c>
      <c r="F7" s="35">
        <v>0</v>
      </c>
      <c r="G7" s="35">
        <v>1</v>
      </c>
      <c r="H7" s="35" t="s">
        <v>93</v>
      </c>
      <c r="I7" s="35" t="s">
        <v>94</v>
      </c>
      <c r="J7" s="35" t="s">
        <v>95</v>
      </c>
      <c r="K7" s="35" t="s">
        <v>96</v>
      </c>
      <c r="L7" s="35" t="s">
        <v>97</v>
      </c>
      <c r="M7" s="36" t="s">
        <v>98</v>
      </c>
      <c r="N7" s="36">
        <v>58.76</v>
      </c>
      <c r="O7" s="36">
        <v>73.73</v>
      </c>
      <c r="P7" s="36">
        <v>5184</v>
      </c>
      <c r="Q7" s="36">
        <v>14892</v>
      </c>
      <c r="R7" s="36">
        <v>208.39</v>
      </c>
      <c r="S7" s="36">
        <v>71.459999999999994</v>
      </c>
      <c r="T7" s="36">
        <v>10912</v>
      </c>
      <c r="U7" s="36">
        <v>50.91</v>
      </c>
      <c r="V7" s="36">
        <v>214.34</v>
      </c>
      <c r="W7" s="36">
        <v>118.87</v>
      </c>
      <c r="X7" s="36">
        <v>114.48</v>
      </c>
      <c r="Y7" s="36">
        <v>111.08</v>
      </c>
      <c r="Z7" s="36">
        <v>111.94</v>
      </c>
      <c r="AA7" s="36">
        <v>91.1</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1401.51</v>
      </c>
      <c r="AT7" s="36">
        <v>2319.73</v>
      </c>
      <c r="AU7" s="36">
        <v>2352.33</v>
      </c>
      <c r="AV7" s="36">
        <v>2332.37</v>
      </c>
      <c r="AW7" s="36">
        <v>331.05</v>
      </c>
      <c r="AX7" s="36">
        <v>1149.75</v>
      </c>
      <c r="AY7" s="36">
        <v>1128.25</v>
      </c>
      <c r="AZ7" s="36">
        <v>1159.4100000000001</v>
      </c>
      <c r="BA7" s="36">
        <v>1081.23</v>
      </c>
      <c r="BB7" s="36">
        <v>406.37</v>
      </c>
      <c r="BC7" s="36">
        <v>264.16000000000003</v>
      </c>
      <c r="BD7" s="36">
        <v>519.64</v>
      </c>
      <c r="BE7" s="36">
        <v>526.61</v>
      </c>
      <c r="BF7" s="36">
        <v>519.07000000000005</v>
      </c>
      <c r="BG7" s="36">
        <v>514.67999999999995</v>
      </c>
      <c r="BH7" s="36">
        <v>500.7</v>
      </c>
      <c r="BI7" s="36">
        <v>462.52</v>
      </c>
      <c r="BJ7" s="36">
        <v>474.06</v>
      </c>
      <c r="BK7" s="36">
        <v>458</v>
      </c>
      <c r="BL7" s="36">
        <v>443.13</v>
      </c>
      <c r="BM7" s="36">
        <v>442.54</v>
      </c>
      <c r="BN7" s="36">
        <v>283.72000000000003</v>
      </c>
      <c r="BO7" s="36">
        <v>110.6</v>
      </c>
      <c r="BP7" s="36">
        <v>108.81</v>
      </c>
      <c r="BQ7" s="36">
        <v>107.83</v>
      </c>
      <c r="BR7" s="36">
        <v>105.39</v>
      </c>
      <c r="BS7" s="36">
        <v>85.29</v>
      </c>
      <c r="BT7" s="36">
        <v>99.71</v>
      </c>
      <c r="BU7" s="36">
        <v>96.62</v>
      </c>
      <c r="BV7" s="36">
        <v>96.27</v>
      </c>
      <c r="BW7" s="36">
        <v>95.4</v>
      </c>
      <c r="BX7" s="36">
        <v>98.6</v>
      </c>
      <c r="BY7" s="36">
        <v>104.6</v>
      </c>
      <c r="BZ7" s="36">
        <v>247.36</v>
      </c>
      <c r="CA7" s="36">
        <v>250.67</v>
      </c>
      <c r="CB7" s="36">
        <v>252.12</v>
      </c>
      <c r="CC7" s="36">
        <v>257.95999999999998</v>
      </c>
      <c r="CD7" s="36">
        <v>318.2</v>
      </c>
      <c r="CE7" s="36">
        <v>176.84</v>
      </c>
      <c r="CF7" s="36">
        <v>184.53</v>
      </c>
      <c r="CG7" s="36">
        <v>186.94</v>
      </c>
      <c r="CH7" s="36">
        <v>186.15</v>
      </c>
      <c r="CI7" s="36">
        <v>181.67</v>
      </c>
      <c r="CJ7" s="36">
        <v>164.21</v>
      </c>
      <c r="CK7" s="36">
        <v>44.06</v>
      </c>
      <c r="CL7" s="36">
        <v>42.97</v>
      </c>
      <c r="CM7" s="36">
        <v>43.26</v>
      </c>
      <c r="CN7" s="36">
        <v>44.98</v>
      </c>
      <c r="CO7" s="36">
        <v>42.14</v>
      </c>
      <c r="CP7" s="36">
        <v>53.5</v>
      </c>
      <c r="CQ7" s="36">
        <v>52.9</v>
      </c>
      <c r="CR7" s="36">
        <v>54.51</v>
      </c>
      <c r="CS7" s="36">
        <v>54.47</v>
      </c>
      <c r="CT7" s="36">
        <v>53.61</v>
      </c>
      <c r="CU7" s="36">
        <v>59.8</v>
      </c>
      <c r="CV7" s="36">
        <v>86.13</v>
      </c>
      <c r="CW7" s="36">
        <v>85.42</v>
      </c>
      <c r="CX7" s="36">
        <v>83.62</v>
      </c>
      <c r="CY7" s="36">
        <v>78.2</v>
      </c>
      <c r="CZ7" s="36">
        <v>81.37</v>
      </c>
      <c r="DA7" s="36">
        <v>82.8</v>
      </c>
      <c r="DB7" s="36">
        <v>81.63</v>
      </c>
      <c r="DC7" s="36">
        <v>81.790000000000006</v>
      </c>
      <c r="DD7" s="36">
        <v>81.459999999999994</v>
      </c>
      <c r="DE7" s="36">
        <v>81.31</v>
      </c>
      <c r="DF7" s="36">
        <v>89.78</v>
      </c>
      <c r="DG7" s="36">
        <v>41.99</v>
      </c>
      <c r="DH7" s="36">
        <v>43.56</v>
      </c>
      <c r="DI7" s="36">
        <v>45.2</v>
      </c>
      <c r="DJ7" s="36">
        <v>46.11</v>
      </c>
      <c r="DK7" s="36">
        <v>49.05</v>
      </c>
      <c r="DL7" s="36">
        <v>35.71</v>
      </c>
      <c r="DM7" s="36">
        <v>37.25</v>
      </c>
      <c r="DN7" s="36">
        <v>37.799999999999997</v>
      </c>
      <c r="DO7" s="36">
        <v>38.520000000000003</v>
      </c>
      <c r="DP7" s="36">
        <v>46.67</v>
      </c>
      <c r="DQ7" s="36">
        <v>46.31</v>
      </c>
      <c r="DR7" s="36">
        <v>9.56</v>
      </c>
      <c r="DS7" s="36">
        <v>8.89</v>
      </c>
      <c r="DT7" s="36">
        <v>8.49</v>
      </c>
      <c r="DU7" s="36">
        <v>6.93</v>
      </c>
      <c r="DV7" s="36">
        <v>6.93</v>
      </c>
      <c r="DW7" s="36">
        <v>6.62</v>
      </c>
      <c r="DX7" s="36">
        <v>7.9</v>
      </c>
      <c r="DY7" s="36">
        <v>8.2200000000000006</v>
      </c>
      <c r="DZ7" s="36">
        <v>9.43</v>
      </c>
      <c r="EA7" s="36">
        <v>10.029999999999999</v>
      </c>
      <c r="EB7" s="36">
        <v>12.42</v>
      </c>
      <c r="EC7" s="36">
        <v>1.85</v>
      </c>
      <c r="ED7" s="36">
        <v>1.44</v>
      </c>
      <c r="EE7" s="36">
        <v>0.35</v>
      </c>
      <c r="EF7" s="36">
        <v>1.85</v>
      </c>
      <c r="EG7" s="36">
        <v>0.5</v>
      </c>
      <c r="EH7" s="36">
        <v>0.61</v>
      </c>
      <c r="EI7" s="36">
        <v>0.5</v>
      </c>
      <c r="EJ7" s="36">
        <v>0.6</v>
      </c>
      <c r="EK7" s="36">
        <v>0.71</v>
      </c>
      <c r="EL7" s="36">
        <v>0.68</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遊佐町上水道</cp:lastModifiedBy>
  <dcterms:created xsi:type="dcterms:W3CDTF">2016-02-03T07:14:49Z</dcterms:created>
  <dcterms:modified xsi:type="dcterms:W3CDTF">2016-02-10T01:07:31Z</dcterms:modified>
</cp:coreProperties>
</file>