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<sst xmlns="http://schemas.openxmlformats.org/spreadsheetml/2006/main" count="221" uniqueCount="111">
  <si>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</si>
  <si>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</si>
  <si>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</si>
  <si>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</si>
  <si>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</si>
  <si>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</si>
  <si>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</si>
  <si>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</si>
  <si>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</si>
  <si>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</si>
  <si>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</si>
  <si>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</si>
  <si>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</si>
  <si>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</si>
  <si>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</si>
  <si>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</si>
  <si>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</si>
  <si>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</si>
  <si>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</si>
  <si>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</si>
  <si>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</si>
  <si>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</si>
  <si>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</si>
  <si>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</si>
  <si>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</si>
  <si>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</si>
  <si>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</si>
  <si>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</si>
  <si>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</si>
  <si>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</si>
  <si>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</si>
  <si>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</si>
  <si>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</si>
  <si>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</si>
  <si>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</si>
  <si>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</si>
  <si>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</si>
  <si>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</si>
  <si>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</si>
  <si>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</si>
  <si>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</si>
  <si>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</si>
  <si>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</si>
  <si>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</si>
  <si>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</si>
  <si>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</si>
  <si>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</si>
  <si>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</si>
  <si>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</si>
  <si>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</si>
  <si>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</si>
  <si>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</si>
  <si>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</si>
  <si>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</si>
  <si>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</si>
  <si>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</si>
  <si>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</si>
  <si>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</si>
  <si>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</si>
  <si>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</si>
  <si>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</si>
  <si>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</si>
  <si>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</si>
  <si>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</si>
  <si>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</si>
  <si>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</si>
  <si>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</si>
  <si>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</si>
  <si>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</si>
  <si>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</si>
  <si>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</si>
  <si>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</si>
  <si>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</si>
  <si>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</si>
  <si>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</si>
  <si>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</si>
  <si>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</si>
  <si>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</si>
  <si>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</si>
  <si>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</si>
  <si>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</si>
  <si>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</si>
  <si>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</si>
  <si>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</si>
  <si>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</si>
  <si>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</si>
  <si>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</si>
  <si>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</si>
  <si>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</si>
  <si>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</si>
  <si>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</si>
  <si>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</si>
  <si>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</si>
  <si>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</si>
  <si>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</si>
  <si>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</si>
  <si>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戸沢村</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</si>
  <si>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</si>
  <si>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</si>
  <si>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</si>
  <si>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</si>
  <si>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</si>
  <si>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</si>
  <si>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</si>
  <si>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</si>
  <si>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</si>
  <si>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</si>
  <si>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</si>
  <si>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・現在は耐用年数の経過した管渠はありませんが、今後の課題として管渠の老朽化対策が必要になりますので、長寿命化計画の作成と財源の確保について事前に準備をしておくことが必要と考えます。</t>
    <rPh sb="1" eb="3">
      <t>ゲンザイ</t>
    </rPh>
    <rPh sb="4" eb="6">
      <t>タイヨウ</t>
    </rPh>
    <rPh sb="6" eb="8">
      <t>ネンスウ</t>
    </rPh>
    <rPh sb="9" eb="11">
      <t>ケイカ</t>
    </rPh>
    <rPh sb="13" eb="15">
      <t>カンキョ</t>
    </rPh>
    <rPh sb="23" eb="25">
      <t>コンゴ</t>
    </rPh>
    <rPh sb="26" eb="28">
      <t>カダイ</t>
    </rPh>
    <rPh sb="31" eb="33">
      <t>カンキョ</t>
    </rPh>
    <rPh sb="34" eb="37">
      <t>ロウキュウカ</t>
    </rPh>
    <rPh sb="37" eb="39">
      <t>タイサク</t>
    </rPh>
    <rPh sb="40" eb="42">
      <t>ヒツヨウ</t>
    </rPh>
    <rPh sb="50" eb="52">
      <t>チョウジュ</t>
    </rPh>
    <rPh sb="52" eb="53">
      <t>イノチ</t>
    </rPh>
    <rPh sb="53" eb="54">
      <t>カ</t>
    </rPh>
    <rPh sb="54" eb="56">
      <t>ケイカク</t>
    </rPh>
    <rPh sb="57" eb="59">
      <t>サクセイ</t>
    </rPh>
    <rPh sb="60" eb="62">
      <t>ザイゲン</t>
    </rPh>
    <rPh sb="63" eb="65">
      <t>カクホ</t>
    </rPh>
    <rPh sb="69" eb="71">
      <t>ジゼン</t>
    </rPh>
    <rPh sb="72" eb="74">
      <t>ジュンビ</t>
    </rPh>
    <rPh sb="82" eb="84">
      <t>ヒツヨウ</t>
    </rPh>
    <rPh sb="85" eb="86">
      <t>カンガ</t>
    </rPh>
    <phoneticPr fontId="4"/>
  </si>
  <si>
    <t>・収益的収支比率について
　　　料金算定は逓減型料金方式になっており、使
    用量の増加により従量料金が低額となっていま
　　す。
　　接続人口が少ないことから、使用料金だけでは
　　管理費を賄うことができない現状です。
    （H26実績で使用料収入は歳入の9.2％）
・企業債残高対事業規模比率について
　　　建設整備事業がないことから、新たな企業債
　　の借入はなく、建設当時の企業債の償還のみで
　　あります。
　　　（H26年度末企業債償還残高543,628千円）
・経費回収率、汚水処理原価、施設利用率について
　　　接続人口が502人と少ないことから施設利用
　　率が上がらず、維持管理費については施設利用
　　率に左右されることが少ないことから、汚水処
　　理原価が過去4年間は500円超とどうしても高く
　　なってしまい、経費回収率も低く約1/4程度に
　　なっています。
・水洗化率について
　　　水洗化率の数値は100％まではいかなくとも
　　ある程度高い接続率と考えていますが、処理区
　　域内人口の減少に加えて若者との同居世帯でな
　　ければ下水道への接続が進まない現状にありま
　　す。</t>
    <rPh sb="1" eb="3">
      <t>シュウエキ</t>
    </rPh>
    <rPh sb="3" eb="4">
      <t>テキ</t>
    </rPh>
    <rPh sb="4" eb="6">
      <t>シュウシ</t>
    </rPh>
    <rPh sb="6" eb="8">
      <t>ヒリツ</t>
    </rPh>
    <rPh sb="16" eb="18">
      <t>リョウキン</t>
    </rPh>
    <rPh sb="18" eb="20">
      <t>サンテイ</t>
    </rPh>
    <rPh sb="21" eb="24">
      <t>テイゲンガタ</t>
    </rPh>
    <rPh sb="24" eb="26">
      <t>リョウキン</t>
    </rPh>
    <rPh sb="26" eb="28">
      <t>ホウシキ</t>
    </rPh>
    <rPh sb="44" eb="46">
      <t>ゾウカ</t>
    </rPh>
    <rPh sb="49" eb="51">
      <t>ジュウリョウ</t>
    </rPh>
    <rPh sb="51" eb="53">
      <t>リョウキン</t>
    </rPh>
    <rPh sb="54" eb="56">
      <t>テイガク</t>
    </rPh>
    <rPh sb="70" eb="72">
      <t>セツゾク</t>
    </rPh>
    <rPh sb="72" eb="74">
      <t>ジンコウ</t>
    </rPh>
    <rPh sb="75" eb="76">
      <t>スク</t>
    </rPh>
    <rPh sb="83" eb="85">
      <t>シヨウ</t>
    </rPh>
    <rPh sb="85" eb="87">
      <t>リョウキン</t>
    </rPh>
    <rPh sb="96" eb="97">
      <t>ヒ</t>
    </rPh>
    <rPh sb="98" eb="99">
      <t>マカナ</t>
    </rPh>
    <rPh sb="107" eb="109">
      <t>ゲンジョウ</t>
    </rPh>
    <rPh sb="141" eb="143">
      <t>キギョウ</t>
    </rPh>
    <rPh sb="143" eb="144">
      <t>サイ</t>
    </rPh>
    <rPh sb="144" eb="146">
      <t>ザンダカ</t>
    </rPh>
    <rPh sb="146" eb="147">
      <t>タイ</t>
    </rPh>
    <rPh sb="147" eb="149">
      <t>ジギョウ</t>
    </rPh>
    <rPh sb="149" eb="151">
      <t>キボ</t>
    </rPh>
    <rPh sb="151" eb="153">
      <t>ヒリツ</t>
    </rPh>
    <rPh sb="161" eb="163">
      <t>ケンセツ</t>
    </rPh>
    <rPh sb="163" eb="165">
      <t>セイビ</t>
    </rPh>
    <rPh sb="165" eb="167">
      <t>ジギョウ</t>
    </rPh>
    <rPh sb="175" eb="176">
      <t>アラ</t>
    </rPh>
    <rPh sb="178" eb="180">
      <t>キギョウ</t>
    </rPh>
    <rPh sb="180" eb="181">
      <t>サイ</t>
    </rPh>
    <rPh sb="185" eb="187">
      <t>カリイレ</t>
    </rPh>
    <rPh sb="191" eb="193">
      <t>ケンセツ</t>
    </rPh>
    <rPh sb="193" eb="195">
      <t>トウジ</t>
    </rPh>
    <rPh sb="196" eb="198">
      <t>キギョウ</t>
    </rPh>
    <rPh sb="198" eb="199">
      <t>サイ</t>
    </rPh>
    <rPh sb="200" eb="202">
      <t>ショウカン</t>
    </rPh>
    <rPh sb="221" eb="223">
      <t>ネンド</t>
    </rPh>
    <rPh sb="223" eb="224">
      <t>マツ</t>
    </rPh>
    <rPh sb="224" eb="226">
      <t>キギョウ</t>
    </rPh>
    <rPh sb="226" eb="227">
      <t>サイ</t>
    </rPh>
    <rPh sb="227" eb="229">
      <t>ショウカン</t>
    </rPh>
    <rPh sb="229" eb="231">
      <t>ザンダカ</t>
    </rPh>
    <rPh sb="238" eb="240">
      <t>センエン</t>
    </rPh>
    <rPh sb="244" eb="246">
      <t>ケイヒ</t>
    </rPh>
    <rPh sb="246" eb="248">
      <t>カイシュウ</t>
    </rPh>
    <rPh sb="248" eb="249">
      <t>リツ</t>
    </rPh>
    <rPh sb="270" eb="272">
      <t>セツゾク</t>
    </rPh>
    <rPh sb="272" eb="274">
      <t>ジンコウ</t>
    </rPh>
    <rPh sb="278" eb="279">
      <t>ニン</t>
    </rPh>
    <rPh sb="280" eb="281">
      <t>スク</t>
    </rPh>
    <rPh sb="287" eb="289">
      <t>シセツ</t>
    </rPh>
    <rPh sb="296" eb="297">
      <t>ア</t>
    </rPh>
    <rPh sb="301" eb="303">
      <t>イジ</t>
    </rPh>
    <rPh sb="303" eb="305">
      <t>カンリ</t>
    </rPh>
    <rPh sb="305" eb="306">
      <t>ヒ</t>
    </rPh>
    <rPh sb="311" eb="313">
      <t>シセツ</t>
    </rPh>
    <rPh sb="320" eb="322">
      <t>サユウ</t>
    </rPh>
    <rPh sb="328" eb="329">
      <t>スク</t>
    </rPh>
    <rPh sb="336" eb="338">
      <t>オスイ</t>
    </rPh>
    <rPh sb="343" eb="345">
      <t>ゲンカ</t>
    </rPh>
    <rPh sb="346" eb="348">
      <t>カコ</t>
    </rPh>
    <rPh sb="349" eb="351">
      <t>ネンカン</t>
    </rPh>
    <rPh sb="355" eb="356">
      <t>エン</t>
    </rPh>
    <rPh sb="356" eb="357">
      <t>チョウ</t>
    </rPh>
    <rPh sb="363" eb="364">
      <t>タカ</t>
    </rPh>
    <rPh sb="375" eb="377">
      <t>ケイヒ</t>
    </rPh>
    <rPh sb="377" eb="379">
      <t>カイシュウ</t>
    </rPh>
    <rPh sb="379" eb="380">
      <t>リツ</t>
    </rPh>
    <rPh sb="381" eb="382">
      <t>ヒク</t>
    </rPh>
    <rPh sb="383" eb="384">
      <t>ヤク</t>
    </rPh>
    <rPh sb="387" eb="389">
      <t>テイド</t>
    </rPh>
    <rPh sb="403" eb="406">
      <t>スイセンカ</t>
    </rPh>
    <rPh sb="406" eb="407">
      <t>リツ</t>
    </rPh>
    <rPh sb="415" eb="418">
      <t>スイセンカ</t>
    </rPh>
    <rPh sb="418" eb="419">
      <t>リツ</t>
    </rPh>
    <rPh sb="420" eb="422">
      <t>スウチ</t>
    </rPh>
    <rPh sb="441" eb="443">
      <t>テイド</t>
    </rPh>
    <rPh sb="443" eb="444">
      <t>タカ</t>
    </rPh>
    <rPh sb="445" eb="447">
      <t>セツゾク</t>
    </rPh>
    <rPh sb="447" eb="448">
      <t>リツ</t>
    </rPh>
    <rPh sb="449" eb="450">
      <t>カンガ</t>
    </rPh>
    <rPh sb="457" eb="459">
      <t>ショリ</t>
    </rPh>
    <rPh sb="464" eb="465">
      <t>ナイ</t>
    </rPh>
    <rPh sb="468" eb="470">
      <t>ゲンショウ</t>
    </rPh>
    <rPh sb="471" eb="472">
      <t>クワ</t>
    </rPh>
    <rPh sb="474" eb="476">
      <t>ワカモノ</t>
    </rPh>
    <rPh sb="478" eb="480">
      <t>ドウキョ</t>
    </rPh>
    <rPh sb="480" eb="482">
      <t>セタイ</t>
    </rPh>
    <rPh sb="495" eb="497">
      <t>セツゾク</t>
    </rPh>
    <rPh sb="498" eb="499">
      <t>スス</t>
    </rPh>
    <rPh sb="502" eb="504">
      <t>ゲンジョウ</t>
    </rPh>
    <phoneticPr fontId="4"/>
  </si>
  <si>
    <t>・人口減少に加えて、施設利用率が上がらず使用料金だけで維持管理費を賄うことができず、一般会計からの繰り入れ（H26実績歳入の67.3％）によって経営している現状です。また、企業債の償還財源として、資本費平準化債の借入（H26実績歳入の19.9％）も行っております。
　また、今後管渠の老朽化対策に向け、基金を設置し、下水道へ接続する際の加入者が納付する新設手数料等を積立てることにより僅かながらも財源の一助にするべく準備しております。
　尚、公共下水道の管理運営は最上７市町村が組織する共同管理組合が管内の下水道事業を共同管理運営しております。</t>
    <rPh sb="1" eb="3">
      <t>ジンコウ</t>
    </rPh>
    <rPh sb="3" eb="5">
      <t>ゲンショウ</t>
    </rPh>
    <rPh sb="6" eb="7">
      <t>クワ</t>
    </rPh>
    <rPh sb="10" eb="12">
      <t>シセツ</t>
    </rPh>
    <rPh sb="12" eb="15">
      <t>リヨウリツ</t>
    </rPh>
    <rPh sb="16" eb="17">
      <t>ア</t>
    </rPh>
    <rPh sb="20" eb="22">
      <t>シヨウ</t>
    </rPh>
    <rPh sb="22" eb="24">
      <t>リョウキン</t>
    </rPh>
    <rPh sb="27" eb="29">
      <t>イジ</t>
    </rPh>
    <rPh sb="29" eb="31">
      <t>カンリ</t>
    </rPh>
    <rPh sb="31" eb="32">
      <t>ヒ</t>
    </rPh>
    <rPh sb="33" eb="34">
      <t>マカナ</t>
    </rPh>
    <rPh sb="42" eb="44">
      <t>イッパン</t>
    </rPh>
    <rPh sb="44" eb="46">
      <t>カイケイ</t>
    </rPh>
    <rPh sb="49" eb="50">
      <t>ク</t>
    </rPh>
    <rPh sb="51" eb="52">
      <t>イ</t>
    </rPh>
    <rPh sb="57" eb="59">
      <t>ジッセキ</t>
    </rPh>
    <rPh sb="59" eb="61">
      <t>サイニュウ</t>
    </rPh>
    <rPh sb="72" eb="74">
      <t>ケイエイ</t>
    </rPh>
    <rPh sb="78" eb="80">
      <t>ゲンジョウ</t>
    </rPh>
    <rPh sb="86" eb="88">
      <t>キギョウ</t>
    </rPh>
    <rPh sb="88" eb="89">
      <t>サイ</t>
    </rPh>
    <rPh sb="90" eb="92">
      <t>ショウカン</t>
    </rPh>
    <rPh sb="92" eb="94">
      <t>ザイゲン</t>
    </rPh>
    <rPh sb="98" eb="100">
      <t>シホン</t>
    </rPh>
    <rPh sb="100" eb="101">
      <t>ヒ</t>
    </rPh>
    <rPh sb="101" eb="104">
      <t>ヘイジュンカ</t>
    </rPh>
    <rPh sb="104" eb="105">
      <t>サイ</t>
    </rPh>
    <rPh sb="106" eb="108">
      <t>カリイレ</t>
    </rPh>
    <rPh sb="124" eb="125">
      <t>オコナ</t>
    </rPh>
    <rPh sb="137" eb="139">
      <t>コンゴ</t>
    </rPh>
    <rPh sb="139" eb="141">
      <t>カンキョ</t>
    </rPh>
    <rPh sb="142" eb="145">
      <t>ロウキュウカ</t>
    </rPh>
    <rPh sb="145" eb="147">
      <t>タイサク</t>
    </rPh>
    <rPh sb="148" eb="149">
      <t>ム</t>
    </rPh>
    <rPh sb="151" eb="153">
      <t>キキン</t>
    </rPh>
    <rPh sb="154" eb="156">
      <t>セッチ</t>
    </rPh>
    <rPh sb="158" eb="161">
      <t>ゲスイドウ</t>
    </rPh>
    <rPh sb="162" eb="164">
      <t>セツゾク</t>
    </rPh>
    <rPh sb="166" eb="167">
      <t>サイ</t>
    </rPh>
    <rPh sb="168" eb="171">
      <t>カニュウシャ</t>
    </rPh>
    <rPh sb="172" eb="174">
      <t>ノウフ</t>
    </rPh>
    <rPh sb="176" eb="178">
      <t>シンセツ</t>
    </rPh>
    <rPh sb="178" eb="181">
      <t>テスウリョウ</t>
    </rPh>
    <rPh sb="181" eb="182">
      <t>トウ</t>
    </rPh>
    <rPh sb="183" eb="185">
      <t>ツミタ</t>
    </rPh>
    <rPh sb="192" eb="193">
      <t>ワズ</t>
    </rPh>
    <rPh sb="198" eb="200">
      <t>ザイゲン</t>
    </rPh>
    <rPh sb="201" eb="203">
      <t>イチジョ</t>
    </rPh>
    <rPh sb="208" eb="210">
      <t>ジュンビ</t>
    </rPh>
    <rPh sb="219" eb="220">
      <t>ナオ</t>
    </rPh>
    <rPh sb="221" eb="223">
      <t>コウキョウ</t>
    </rPh>
    <rPh sb="223" eb="226">
      <t>ゲスイドウ</t>
    </rPh>
    <rPh sb="227" eb="229">
      <t>カンリ</t>
    </rPh>
    <rPh sb="229" eb="231">
      <t>ウンエイ</t>
    </rPh>
    <rPh sb="232" eb="234">
      <t>モガミ</t>
    </rPh>
    <rPh sb="235" eb="238">
      <t>シチョウソン</t>
    </rPh>
    <rPh sb="239" eb="241">
      <t>ソシキ</t>
    </rPh>
    <rPh sb="243" eb="245">
      <t>キョウドウ</t>
    </rPh>
    <rPh sb="245" eb="247">
      <t>カンリ</t>
    </rPh>
    <rPh sb="247" eb="249">
      <t>クミアイ</t>
    </rPh>
    <rPh sb="250" eb="252">
      <t>カンナイ</t>
    </rPh>
    <rPh sb="253" eb="256">
      <t>ゲスイドウ</t>
    </rPh>
    <rPh sb="256" eb="258">
      <t>ジギョウ</t>
    </rPh>
    <rPh sb="259" eb="261">
      <t>キョウドウ</t>
    </rPh>
    <rPh sb="261" eb="263">
      <t>カンリ</t>
    </rPh>
    <rPh sb="263" eb="265">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</si>
</sst>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0575232"/>
        <c:axId val="70577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ser>
        <c:dLbls>
          <c:showLegendKey val="0"/>
          <c:showVal val="0"/>
          <c:showCatName val="0"/>
          <c:showSerName val="0"/>
          <c:showPercent val="0"/>
          <c:showBubbleSize val="0"/>
        </c:dLbls>
        <c:marker val="1"/>
        <c:smooth val="0"/>
        <c:axId val="70575232"/>
        <c:axId val="70577152"/>
      </c:lineChart>
      <c:dateAx>
        <c:axId val="70575232"/>
        <c:scaling>
          <c:orientation val="minMax"/>
        </c:scaling>
        <c:delete val="1"/>
        <c:axPos val="b"/>
        <c:numFmt formatCode="ge" sourceLinked="1"/>
        <c:majorTickMark val="none"/>
        <c:minorTickMark val="none"/>
        <c:tickLblPos val="none"/>
        <c:crossAx val="70577152"/>
        <c:crosses val="autoZero"/>
        <c:auto val="1"/>
        <c:lblOffset val="100"/>
        <c:baseTimeUnit val="years"/>
      </c:dateAx>
      <c:valAx>
        <c:axId val="7057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057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27.38</c:v>
                </c:pt>
                <c:pt idx="1">
                  <c:v>21.38</c:v>
                </c:pt>
                <c:pt idx="2">
                  <c:v>20.88</c:v>
                </c:pt>
                <c:pt idx="3">
                  <c:v>20.38</c:v>
                </c:pt>
                <c:pt idx="4">
                  <c:v>16.75</c:v>
                </c:pt>
              </c:numCache>
            </c:numRef>
          </c:val>
        </c:ser>
        <c:dLbls>
          <c:showLegendKey val="0"/>
          <c:showVal val="0"/>
          <c:showCatName val="0"/>
          <c:showSerName val="0"/>
          <c:showPercent val="0"/>
          <c:showBubbleSize val="0"/>
        </c:dLbls>
        <c:gapWidth val="150"/>
        <c:axId val="78915072"/>
        <c:axId val="78916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ser>
        <c:dLbls>
          <c:showLegendKey val="0"/>
          <c:showVal val="0"/>
          <c:showCatName val="0"/>
          <c:showSerName val="0"/>
          <c:showPercent val="0"/>
          <c:showBubbleSize val="0"/>
        </c:dLbls>
        <c:marker val="1"/>
        <c:smooth val="0"/>
        <c:axId val="78915072"/>
        <c:axId val="78916992"/>
      </c:lineChart>
      <c:dateAx>
        <c:axId val="78915072"/>
        <c:scaling>
          <c:orientation val="minMax"/>
        </c:scaling>
        <c:delete val="1"/>
        <c:axPos val="b"/>
        <c:numFmt formatCode="ge" sourceLinked="1"/>
        <c:majorTickMark val="none"/>
        <c:minorTickMark val="none"/>
        <c:tickLblPos val="none"/>
        <c:crossAx val="78916992"/>
        <c:crosses val="autoZero"/>
        <c:auto val="1"/>
        <c:lblOffset val="100"/>
        <c:baseTimeUnit val="years"/>
      </c:dateAx>
      <c:valAx>
        <c:axId val="78916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91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77.06</c:v>
                </c:pt>
                <c:pt idx="1">
                  <c:v>76.040000000000006</c:v>
                </c:pt>
                <c:pt idx="2">
                  <c:v>78.680000000000007</c:v>
                </c:pt>
                <c:pt idx="3">
                  <c:v>80.41</c:v>
                </c:pt>
                <c:pt idx="4">
                  <c:v>80.97</c:v>
                </c:pt>
              </c:numCache>
            </c:numRef>
          </c:val>
        </c:ser>
        <c:dLbls>
          <c:showLegendKey val="0"/>
          <c:showVal val="0"/>
          <c:showCatName val="0"/>
          <c:showSerName val="0"/>
          <c:showPercent val="0"/>
          <c:showBubbleSize val="0"/>
        </c:dLbls>
        <c:gapWidth val="150"/>
        <c:axId val="78964608"/>
        <c:axId val="7896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ser>
        <c:dLbls>
          <c:showLegendKey val="0"/>
          <c:showVal val="0"/>
          <c:showCatName val="0"/>
          <c:showSerName val="0"/>
          <c:showPercent val="0"/>
          <c:showBubbleSize val="0"/>
        </c:dLbls>
        <c:marker val="1"/>
        <c:smooth val="0"/>
        <c:axId val="78964608"/>
        <c:axId val="78966144"/>
      </c:lineChart>
      <c:dateAx>
        <c:axId val="78964608"/>
        <c:scaling>
          <c:orientation val="minMax"/>
        </c:scaling>
        <c:delete val="1"/>
        <c:axPos val="b"/>
        <c:numFmt formatCode="ge" sourceLinked="1"/>
        <c:majorTickMark val="none"/>
        <c:minorTickMark val="none"/>
        <c:tickLblPos val="none"/>
        <c:crossAx val="78966144"/>
        <c:crosses val="autoZero"/>
        <c:auto val="1"/>
        <c:lblOffset val="100"/>
        <c:baseTimeUnit val="years"/>
      </c:dateAx>
      <c:valAx>
        <c:axId val="7896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96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38.39</c:v>
                </c:pt>
                <c:pt idx="1">
                  <c:v>39.56</c:v>
                </c:pt>
                <c:pt idx="2">
                  <c:v>43.15</c:v>
                </c:pt>
                <c:pt idx="3">
                  <c:v>50.27</c:v>
                </c:pt>
                <c:pt idx="4">
                  <c:v>50.11</c:v>
                </c:pt>
              </c:numCache>
            </c:numRef>
          </c:val>
        </c:ser>
        <c:dLbls>
          <c:showLegendKey val="0"/>
          <c:showVal val="0"/>
          <c:showCatName val="0"/>
          <c:showSerName val="0"/>
          <c:showPercent val="0"/>
          <c:showBubbleSize val="0"/>
        </c:dLbls>
        <c:gapWidth val="150"/>
        <c:axId val="70882048"/>
        <c:axId val="7088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0882048"/>
        <c:axId val="70883968"/>
      </c:lineChart>
      <c:dateAx>
        <c:axId val="70882048"/>
        <c:scaling>
          <c:orientation val="minMax"/>
        </c:scaling>
        <c:delete val="1"/>
        <c:axPos val="b"/>
        <c:numFmt formatCode="ge" sourceLinked="1"/>
        <c:majorTickMark val="none"/>
        <c:minorTickMark val="none"/>
        <c:tickLblPos val="none"/>
        <c:crossAx val="70883968"/>
        <c:crosses val="autoZero"/>
        <c:auto val="1"/>
        <c:lblOffset val="100"/>
        <c:baseTimeUnit val="years"/>
      </c:dateAx>
      <c:valAx>
        <c:axId val="70883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0882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524800"/>
        <c:axId val="78526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524800"/>
        <c:axId val="78526720"/>
      </c:lineChart>
      <c:dateAx>
        <c:axId val="78524800"/>
        <c:scaling>
          <c:orientation val="minMax"/>
        </c:scaling>
        <c:delete val="1"/>
        <c:axPos val="b"/>
        <c:numFmt formatCode="ge" sourceLinked="1"/>
        <c:majorTickMark val="none"/>
        <c:minorTickMark val="none"/>
        <c:tickLblPos val="none"/>
        <c:crossAx val="78526720"/>
        <c:crosses val="autoZero"/>
        <c:auto val="1"/>
        <c:lblOffset val="100"/>
        <c:baseTimeUnit val="years"/>
      </c:dateAx>
      <c:valAx>
        <c:axId val="7852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524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562816"/>
        <c:axId val="7856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562816"/>
        <c:axId val="78564736"/>
      </c:lineChart>
      <c:dateAx>
        <c:axId val="78562816"/>
        <c:scaling>
          <c:orientation val="minMax"/>
        </c:scaling>
        <c:delete val="1"/>
        <c:axPos val="b"/>
        <c:numFmt formatCode="ge" sourceLinked="1"/>
        <c:majorTickMark val="none"/>
        <c:minorTickMark val="none"/>
        <c:tickLblPos val="none"/>
        <c:crossAx val="78564736"/>
        <c:crosses val="autoZero"/>
        <c:auto val="1"/>
        <c:lblOffset val="100"/>
        <c:baseTimeUnit val="years"/>
      </c:dateAx>
      <c:valAx>
        <c:axId val="7856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56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341632"/>
        <c:axId val="7834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341632"/>
        <c:axId val="78343552"/>
      </c:lineChart>
      <c:dateAx>
        <c:axId val="78341632"/>
        <c:scaling>
          <c:orientation val="minMax"/>
        </c:scaling>
        <c:delete val="1"/>
        <c:axPos val="b"/>
        <c:numFmt formatCode="ge" sourceLinked="1"/>
        <c:majorTickMark val="none"/>
        <c:minorTickMark val="none"/>
        <c:tickLblPos val="none"/>
        <c:crossAx val="78343552"/>
        <c:crosses val="autoZero"/>
        <c:auto val="1"/>
        <c:lblOffset val="100"/>
        <c:baseTimeUnit val="years"/>
      </c:dateAx>
      <c:valAx>
        <c:axId val="7834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34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364032"/>
        <c:axId val="78378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364032"/>
        <c:axId val="78378496"/>
      </c:lineChart>
      <c:dateAx>
        <c:axId val="78364032"/>
        <c:scaling>
          <c:orientation val="minMax"/>
        </c:scaling>
        <c:delete val="1"/>
        <c:axPos val="b"/>
        <c:numFmt formatCode="ge" sourceLinked="1"/>
        <c:majorTickMark val="none"/>
        <c:minorTickMark val="none"/>
        <c:tickLblPos val="none"/>
        <c:crossAx val="78378496"/>
        <c:crosses val="autoZero"/>
        <c:auto val="1"/>
        <c:lblOffset val="100"/>
        <c:baseTimeUnit val="years"/>
      </c:dateAx>
      <c:valAx>
        <c:axId val="7837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36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255.24</c:v>
                </c:pt>
                <c:pt idx="1">
                  <c:v>3722.45</c:v>
                </c:pt>
                <c:pt idx="2">
                  <c:v>848.28</c:v>
                </c:pt>
                <c:pt idx="3">
                  <c:v>310.52999999999997</c:v>
                </c:pt>
                <c:pt idx="4" formatCode="#,##0.00;&quot;△&quot;#,##0.00">
                  <c:v>0</c:v>
                </c:pt>
              </c:numCache>
            </c:numRef>
          </c:val>
        </c:ser>
        <c:dLbls>
          <c:showLegendKey val="0"/>
          <c:showVal val="0"/>
          <c:showCatName val="0"/>
          <c:showSerName val="0"/>
          <c:showPercent val="0"/>
          <c:showBubbleSize val="0"/>
        </c:dLbls>
        <c:gapWidth val="150"/>
        <c:axId val="78400512"/>
        <c:axId val="78419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ser>
        <c:dLbls>
          <c:showLegendKey val="0"/>
          <c:showVal val="0"/>
          <c:showCatName val="0"/>
          <c:showSerName val="0"/>
          <c:showPercent val="0"/>
          <c:showBubbleSize val="0"/>
        </c:dLbls>
        <c:marker val="1"/>
        <c:smooth val="0"/>
        <c:axId val="78400512"/>
        <c:axId val="78419072"/>
      </c:lineChart>
      <c:dateAx>
        <c:axId val="78400512"/>
        <c:scaling>
          <c:orientation val="minMax"/>
        </c:scaling>
        <c:delete val="1"/>
        <c:axPos val="b"/>
        <c:numFmt formatCode="ge" sourceLinked="1"/>
        <c:majorTickMark val="none"/>
        <c:minorTickMark val="none"/>
        <c:tickLblPos val="none"/>
        <c:crossAx val="78419072"/>
        <c:crosses val="autoZero"/>
        <c:auto val="1"/>
        <c:lblOffset val="100"/>
        <c:baseTimeUnit val="years"/>
      </c:dateAx>
      <c:valAx>
        <c:axId val="7841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40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26.59</c:v>
                </c:pt>
                <c:pt idx="1">
                  <c:v>24.76</c:v>
                </c:pt>
                <c:pt idx="2">
                  <c:v>25.81</c:v>
                </c:pt>
                <c:pt idx="3">
                  <c:v>25.73</c:v>
                </c:pt>
                <c:pt idx="4">
                  <c:v>26.63</c:v>
                </c:pt>
              </c:numCache>
            </c:numRef>
          </c:val>
        </c:ser>
        <c:dLbls>
          <c:showLegendKey val="0"/>
          <c:showVal val="0"/>
          <c:showCatName val="0"/>
          <c:showSerName val="0"/>
          <c:showPercent val="0"/>
          <c:showBubbleSize val="0"/>
        </c:dLbls>
        <c:gapWidth val="150"/>
        <c:axId val="78600832"/>
        <c:axId val="78607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ser>
        <c:dLbls>
          <c:showLegendKey val="0"/>
          <c:showVal val="0"/>
          <c:showCatName val="0"/>
          <c:showSerName val="0"/>
          <c:showPercent val="0"/>
          <c:showBubbleSize val="0"/>
        </c:dLbls>
        <c:marker val="1"/>
        <c:smooth val="0"/>
        <c:axId val="78600832"/>
        <c:axId val="78607104"/>
      </c:lineChart>
      <c:dateAx>
        <c:axId val="78600832"/>
        <c:scaling>
          <c:orientation val="minMax"/>
        </c:scaling>
        <c:delete val="1"/>
        <c:axPos val="b"/>
        <c:numFmt formatCode="ge" sourceLinked="1"/>
        <c:majorTickMark val="none"/>
        <c:minorTickMark val="none"/>
        <c:tickLblPos val="none"/>
        <c:crossAx val="78607104"/>
        <c:crosses val="autoZero"/>
        <c:auto val="1"/>
        <c:lblOffset val="100"/>
        <c:baseTimeUnit val="years"/>
      </c:dateAx>
      <c:valAx>
        <c:axId val="7860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60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431.13</c:v>
                </c:pt>
                <c:pt idx="1">
                  <c:v>570.25</c:v>
                </c:pt>
                <c:pt idx="2">
                  <c:v>561.23</c:v>
                </c:pt>
                <c:pt idx="3">
                  <c:v>502.02</c:v>
                </c:pt>
                <c:pt idx="4">
                  <c:v>530.35</c:v>
                </c:pt>
              </c:numCache>
            </c:numRef>
          </c:val>
        </c:ser>
        <c:dLbls>
          <c:showLegendKey val="0"/>
          <c:showVal val="0"/>
          <c:showCatName val="0"/>
          <c:showSerName val="0"/>
          <c:showPercent val="0"/>
          <c:showBubbleSize val="0"/>
        </c:dLbls>
        <c:gapWidth val="150"/>
        <c:axId val="78632832"/>
        <c:axId val="78635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ser>
        <c:dLbls>
          <c:showLegendKey val="0"/>
          <c:showVal val="0"/>
          <c:showCatName val="0"/>
          <c:showSerName val="0"/>
          <c:showPercent val="0"/>
          <c:showBubbleSize val="0"/>
        </c:dLbls>
        <c:marker val="1"/>
        <c:smooth val="0"/>
        <c:axId val="78632832"/>
        <c:axId val="78635008"/>
      </c:lineChart>
      <c:dateAx>
        <c:axId val="78632832"/>
        <c:scaling>
          <c:orientation val="minMax"/>
        </c:scaling>
        <c:delete val="1"/>
        <c:axPos val="b"/>
        <c:numFmt formatCode="ge" sourceLinked="1"/>
        <c:majorTickMark val="none"/>
        <c:minorTickMark val="none"/>
        <c:tickLblPos val="none"/>
        <c:crossAx val="78635008"/>
        <c:crosses val="autoZero"/>
        <c:auto val="1"/>
        <c:lblOffset val="100"/>
        <c:baseTimeUnit val="years"/>
      </c:dateAx>
      <c:valAx>
        <c:axId val="78635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63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C1" zoomScale="70" zoomScaleNormal="7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戸沢村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f>データ!R6</f>
        <v>5062</v>
      </c>
      <c r="AM8" s="47"/>
      <c r="AN8" s="47"/>
      <c r="AO8" s="47"/>
      <c r="AP8" s="47"/>
      <c r="AQ8" s="47"/>
      <c r="AR8" s="47"/>
      <c r="AS8" s="47"/>
      <c r="AT8" s="43">
        <f>データ!S6</f>
        <v>261.31</v>
      </c>
      <c r="AU8" s="43"/>
      <c r="AV8" s="43"/>
      <c r="AW8" s="43"/>
      <c r="AX8" s="43"/>
      <c r="AY8" s="43"/>
      <c r="AZ8" s="43"/>
      <c r="BA8" s="43"/>
      <c r="BB8" s="43">
        <f>データ!T6</f>
        <v>19.37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12.35</v>
      </c>
      <c r="Q10" s="43"/>
      <c r="R10" s="43"/>
      <c r="S10" s="43"/>
      <c r="T10" s="43"/>
      <c r="U10" s="43"/>
      <c r="V10" s="43"/>
      <c r="W10" s="43">
        <f>データ!P6</f>
        <v>95</v>
      </c>
      <c r="X10" s="43"/>
      <c r="Y10" s="43"/>
      <c r="Z10" s="43"/>
      <c r="AA10" s="43"/>
      <c r="AB10" s="43"/>
      <c r="AC10" s="43"/>
      <c r="AD10" s="47">
        <f>データ!Q6</f>
        <v>3040</v>
      </c>
      <c r="AE10" s="47"/>
      <c r="AF10" s="47"/>
      <c r="AG10" s="47"/>
      <c r="AH10" s="47"/>
      <c r="AI10" s="47"/>
      <c r="AJ10" s="47"/>
      <c r="AK10" s="2"/>
      <c r="AL10" s="47">
        <f>データ!U6</f>
        <v>620</v>
      </c>
      <c r="AM10" s="47"/>
      <c r="AN10" s="47"/>
      <c r="AO10" s="47"/>
      <c r="AP10" s="47"/>
      <c r="AQ10" s="47"/>
      <c r="AR10" s="47"/>
      <c r="AS10" s="47"/>
      <c r="AT10" s="43">
        <f>データ!V6</f>
        <v>0.45</v>
      </c>
      <c r="AU10" s="43"/>
      <c r="AV10" s="43"/>
      <c r="AW10" s="43"/>
      <c r="AX10" s="43"/>
      <c r="AY10" s="43"/>
      <c r="AZ10" s="43"/>
      <c r="BA10" s="43"/>
      <c r="BB10" s="43">
        <f>データ!W6</f>
        <v>1377.78</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63673</v>
      </c>
      <c r="D6" s="31">
        <f t="shared" si="3"/>
        <v>47</v>
      </c>
      <c r="E6" s="31">
        <f t="shared" si="3"/>
        <v>17</v>
      </c>
      <c r="F6" s="31">
        <f t="shared" si="3"/>
        <v>4</v>
      </c>
      <c r="G6" s="31">
        <f t="shared" si="3"/>
        <v>0</v>
      </c>
      <c r="H6" s="31" t="str">
        <f t="shared" si="3"/>
        <v>山形県　戸沢村</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12.35</v>
      </c>
      <c r="P6" s="32">
        <f t="shared" si="3"/>
        <v>95</v>
      </c>
      <c r="Q6" s="32">
        <f t="shared" si="3"/>
        <v>3040</v>
      </c>
      <c r="R6" s="32">
        <f t="shared" si="3"/>
        <v>5062</v>
      </c>
      <c r="S6" s="32">
        <f t="shared" si="3"/>
        <v>261.31</v>
      </c>
      <c r="T6" s="32">
        <f t="shared" si="3"/>
        <v>19.37</v>
      </c>
      <c r="U6" s="32">
        <f t="shared" si="3"/>
        <v>620</v>
      </c>
      <c r="V6" s="32">
        <f t="shared" si="3"/>
        <v>0.45</v>
      </c>
      <c r="W6" s="32">
        <f t="shared" si="3"/>
        <v>1377.78</v>
      </c>
      <c r="X6" s="33">
        <f>IF(X7="",NA(),X7)</f>
        <v>38.39</v>
      </c>
      <c r="Y6" s="33">
        <f t="shared" ref="Y6:AG6" si="4">IF(Y7="",NA(),Y7)</f>
        <v>39.56</v>
      </c>
      <c r="Z6" s="33">
        <f t="shared" si="4"/>
        <v>43.15</v>
      </c>
      <c r="AA6" s="33">
        <f t="shared" si="4"/>
        <v>50.27</v>
      </c>
      <c r="AB6" s="33">
        <f t="shared" si="4"/>
        <v>50.11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255.24</v>
      </c>
      <c r="BF6" s="33">
        <f t="shared" ref="BF6:BN6" si="7">IF(BF7="",NA(),BF7)</f>
        <v>3722.45</v>
      </c>
      <c r="BG6" s="33">
        <f t="shared" si="7"/>
        <v>848.28</v>
      </c>
      <c r="BH6" s="33">
        <f t="shared" si="7"/>
        <v>310.52999999999997</v>
      </c>
      <c r="BI6" s="32">
        <f t="shared" si="7"/>
        <v>0</v>
      </c>
      <c r="BJ6" s="33">
        <f t="shared" si="7"/>
        <v>1868.17</v>
      </c>
      <c r="BK6" s="33">
        <f t="shared" si="7"/>
        <v>1835.56</v>
      </c>
      <c r="BL6" s="33">
        <f t="shared" si="7"/>
        <v>1716.82</v>
      </c>
      <c r="BM6" s="33">
        <f t="shared" si="7"/>
        <v>1554.05</v>
      </c>
      <c r="BN6" s="33">
        <f t="shared" si="7"/>
        <v>1671.86</v>
      </c>
      <c r="BO6" s="32" t="str">
        <f>IF(BO7="","",IF(BO7="-","【-】","【"&amp;SUBSTITUTE(TEXT(BO7,"#,##0.00"),"-","△")&amp;"】"))</f>
        <v>【1,479.31】</v>
      </c>
      <c r="BP6" s="33">
        <f>IF(BP7="",NA(),BP7)</f>
        <v>26.59</v>
      </c>
      <c r="BQ6" s="33">
        <f t="shared" ref="BQ6:BY6" si="8">IF(BQ7="",NA(),BQ7)</f>
        <v>24.76</v>
      </c>
      <c r="BR6" s="33">
        <f t="shared" si="8"/>
        <v>25.81</v>
      </c>
      <c r="BS6" s="33">
        <f t="shared" si="8"/>
        <v>25.73</v>
      </c>
      <c r="BT6" s="33">
        <f t="shared" si="8"/>
        <v>26.63</v>
      </c>
      <c r="BU6" s="33">
        <f t="shared" si="8"/>
        <v>55.15</v>
      </c>
      <c r="BV6" s="33">
        <f t="shared" si="8"/>
        <v>52.89</v>
      </c>
      <c r="BW6" s="33">
        <f t="shared" si="8"/>
        <v>51.73</v>
      </c>
      <c r="BX6" s="33">
        <f t="shared" si="8"/>
        <v>53.01</v>
      </c>
      <c r="BY6" s="33">
        <f t="shared" si="8"/>
        <v>50.54</v>
      </c>
      <c r="BZ6" s="32" t="str">
        <f>IF(BZ7="","",IF(BZ7="-","【-】","【"&amp;SUBSTITUTE(TEXT(BZ7,"#,##0.00"),"-","△")&amp;"】"))</f>
        <v>【63.50】</v>
      </c>
      <c r="CA6" s="33">
        <f>IF(CA7="",NA(),CA7)</f>
        <v>431.13</v>
      </c>
      <c r="CB6" s="33">
        <f t="shared" ref="CB6:CJ6" si="9">IF(CB7="",NA(),CB7)</f>
        <v>570.25</v>
      </c>
      <c r="CC6" s="33">
        <f t="shared" si="9"/>
        <v>561.23</v>
      </c>
      <c r="CD6" s="33">
        <f t="shared" si="9"/>
        <v>502.02</v>
      </c>
      <c r="CE6" s="33">
        <f t="shared" si="9"/>
        <v>530.35</v>
      </c>
      <c r="CF6" s="33">
        <f t="shared" si="9"/>
        <v>283.05</v>
      </c>
      <c r="CG6" s="33">
        <f t="shared" si="9"/>
        <v>300.52</v>
      </c>
      <c r="CH6" s="33">
        <f t="shared" si="9"/>
        <v>310.47000000000003</v>
      </c>
      <c r="CI6" s="33">
        <f t="shared" si="9"/>
        <v>299.39</v>
      </c>
      <c r="CJ6" s="33">
        <f t="shared" si="9"/>
        <v>320.36</v>
      </c>
      <c r="CK6" s="32" t="str">
        <f>IF(CK7="","",IF(CK7="-","【-】","【"&amp;SUBSTITUTE(TEXT(CK7,"#,##0.00"),"-","△")&amp;"】"))</f>
        <v>【253.12】</v>
      </c>
      <c r="CL6" s="33">
        <f>IF(CL7="",NA(),CL7)</f>
        <v>27.38</v>
      </c>
      <c r="CM6" s="33">
        <f t="shared" ref="CM6:CU6" si="10">IF(CM7="",NA(),CM7)</f>
        <v>21.38</v>
      </c>
      <c r="CN6" s="33">
        <f t="shared" si="10"/>
        <v>20.88</v>
      </c>
      <c r="CO6" s="33">
        <f t="shared" si="10"/>
        <v>20.38</v>
      </c>
      <c r="CP6" s="33">
        <f t="shared" si="10"/>
        <v>16.75</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77.06</v>
      </c>
      <c r="CX6" s="33">
        <f t="shared" ref="CX6:DF6" si="11">IF(CX7="",NA(),CX7)</f>
        <v>76.040000000000006</v>
      </c>
      <c r="CY6" s="33">
        <f t="shared" si="11"/>
        <v>78.680000000000007</v>
      </c>
      <c r="CZ6" s="33">
        <f t="shared" si="11"/>
        <v>80.41</v>
      </c>
      <c r="DA6" s="33">
        <f t="shared" si="11"/>
        <v>80.97</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c r="A7" s="26"/>
      <c r="B7" s="35">
        <v>2014</v>
      </c>
      <c r="C7" s="35">
        <v>63673</v>
      </c>
      <c r="D7" s="35">
        <v>47</v>
      </c>
      <c r="E7" s="35">
        <v>17</v>
      </c>
      <c r="F7" s="35">
        <v>4</v>
      </c>
      <c r="G7" s="35">
        <v>0</v>
      </c>
      <c r="H7" s="35" t="s">
        <v>96</v>
      </c>
      <c r="I7" s="35" t="s">
        <v>97</v>
      </c>
      <c r="J7" s="35" t="s">
        <v>98</v>
      </c>
      <c r="K7" s="35" t="s">
        <v>99</v>
      </c>
      <c r="L7" s="35" t="s">
        <v>100</v>
      </c>
      <c r="M7" s="36" t="s">
        <v>101</v>
      </c>
      <c r="N7" s="36" t="s">
        <v>102</v>
      </c>
      <c r="O7" s="36">
        <v>12.35</v>
      </c>
      <c r="P7" s="36">
        <v>95</v>
      </c>
      <c r="Q7" s="36">
        <v>3040</v>
      </c>
      <c r="R7" s="36">
        <v>5062</v>
      </c>
      <c r="S7" s="36">
        <v>261.31</v>
      </c>
      <c r="T7" s="36">
        <v>19.37</v>
      </c>
      <c r="U7" s="36">
        <v>620</v>
      </c>
      <c r="V7" s="36">
        <v>0.45</v>
      </c>
      <c r="W7" s="36">
        <v>1377.78</v>
      </c>
      <c r="X7" s="36">
        <v>38.39</v>
      </c>
      <c r="Y7" s="36">
        <v>39.56</v>
      </c>
      <c r="Z7" s="36">
        <v>43.15</v>
      </c>
      <c r="AA7" s="36">
        <v>50.27</v>
      </c>
      <c r="AB7" s="36">
        <v>50.11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255.24</v>
      </c>
      <c r="BF7" s="36">
        <v>3722.45</v>
      </c>
      <c r="BG7" s="36">
        <v>848.28</v>
      </c>
      <c r="BH7" s="36">
        <v>310.52999999999997</v>
      </c>
      <c r="BI7" s="36">
        <v>0</v>
      </c>
      <c r="BJ7" s="36">
        <v>1868.17</v>
      </c>
      <c r="BK7" s="36">
        <v>1835.56</v>
      </c>
      <c r="BL7" s="36">
        <v>1716.82</v>
      </c>
      <c r="BM7" s="36">
        <v>1554.05</v>
      </c>
      <c r="BN7" s="36">
        <v>1671.86</v>
      </c>
      <c r="BO7" s="36">
        <v>1479.31</v>
      </c>
      <c r="BP7" s="36">
        <v>26.59</v>
      </c>
      <c r="BQ7" s="36">
        <v>24.76</v>
      </c>
      <c r="BR7" s="36">
        <v>25.81</v>
      </c>
      <c r="BS7" s="36">
        <v>25.73</v>
      </c>
      <c r="BT7" s="36">
        <v>26.63</v>
      </c>
      <c r="BU7" s="36">
        <v>55.15</v>
      </c>
      <c r="BV7" s="36">
        <v>52.89</v>
      </c>
      <c r="BW7" s="36">
        <v>51.73</v>
      </c>
      <c r="BX7" s="36">
        <v>53.01</v>
      </c>
      <c r="BY7" s="36">
        <v>50.54</v>
      </c>
      <c r="BZ7" s="36">
        <v>63.5</v>
      </c>
      <c r="CA7" s="36">
        <v>431.13</v>
      </c>
      <c r="CB7" s="36">
        <v>570.25</v>
      </c>
      <c r="CC7" s="36">
        <v>561.23</v>
      </c>
      <c r="CD7" s="36">
        <v>502.02</v>
      </c>
      <c r="CE7" s="36">
        <v>530.35</v>
      </c>
      <c r="CF7" s="36">
        <v>283.05</v>
      </c>
      <c r="CG7" s="36">
        <v>300.52</v>
      </c>
      <c r="CH7" s="36">
        <v>310.47000000000003</v>
      </c>
      <c r="CI7" s="36">
        <v>299.39</v>
      </c>
      <c r="CJ7" s="36">
        <v>320.36</v>
      </c>
      <c r="CK7" s="36">
        <v>253.12</v>
      </c>
      <c r="CL7" s="36">
        <v>27.38</v>
      </c>
      <c r="CM7" s="36">
        <v>21.38</v>
      </c>
      <c r="CN7" s="36">
        <v>20.88</v>
      </c>
      <c r="CO7" s="36">
        <v>20.38</v>
      </c>
      <c r="CP7" s="36">
        <v>16.75</v>
      </c>
      <c r="CQ7" s="36">
        <v>36.18</v>
      </c>
      <c r="CR7" s="36">
        <v>36.799999999999997</v>
      </c>
      <c r="CS7" s="36">
        <v>36.67</v>
      </c>
      <c r="CT7" s="36">
        <v>36.200000000000003</v>
      </c>
      <c r="CU7" s="36">
        <v>34.74</v>
      </c>
      <c r="CV7" s="36">
        <v>41.06</v>
      </c>
      <c r="CW7" s="36">
        <v>77.06</v>
      </c>
      <c r="CX7" s="36">
        <v>76.040000000000006</v>
      </c>
      <c r="CY7" s="36">
        <v>78.680000000000007</v>
      </c>
      <c r="CZ7" s="36">
        <v>80.41</v>
      </c>
      <c r="DA7" s="36">
        <v>80.97</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建設水道課</cp:lastModifiedBy>
  <cp:lastPrinted>2016-02-16T04:12:04Z</cp:lastPrinted>
  <dcterms:created xsi:type="dcterms:W3CDTF">2016-02-03T09:01:22Z</dcterms:created>
  <dcterms:modified xsi:type="dcterms:W3CDTF">2016-02-16T06:18:54Z</dcterms:modified>
  <cp:category/>
</cp:coreProperties>
</file>