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AD10" i="4" s="1"/>
  <c r="P6" i="5"/>
  <c r="W10" i="4" s="1"/>
  <c r="O6" i="5"/>
  <c r="P10" i="4" s="1"/>
  <c r="N6" i="5"/>
  <c r="I10" i="4" s="1"/>
  <c r="M6" i="5"/>
  <c r="L6" i="5"/>
  <c r="K6" i="5"/>
  <c r="P8" i="4" s="1"/>
  <c r="J6" i="5"/>
  <c r="I8" i="4" s="1"/>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B10" i="4"/>
  <c r="W8" i="4"/>
  <c r="C10" i="5" l="1"/>
  <c r="D10" i="5"/>
  <c r="E10" i="5"/>
  <c r="B10" i="5"/>
</calcChain>
</file>

<file path=xl/sharedStrings.xml><?xml version="1.0" encoding="utf-8"?>
<sst xmlns="http://schemas.openxmlformats.org/spreadsheetml/2006/main" count="226" uniqueCount="110">
  <si>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</si>
  <si>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</si>
  <si>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</si>
  <si>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</si>
  <si>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</si>
  <si>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</si>
  <si>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</si>
  <si>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</si>
  <si>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</si>
  <si>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</si>
  <si>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</si>
  <si>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</si>
  <si>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</si>
  <si>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</si>
  <si>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</si>
  <si>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</si>
  <si>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</si>
  <si>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</si>
  <si>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</si>
  <si>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</si>
  <si>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</si>
  <si>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</si>
  <si>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</si>
  <si>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</si>
  <si>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</si>
  <si>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</si>
  <si>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</si>
  <si>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</si>
  <si>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</si>
  <si>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</si>
  <si>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</si>
  <si>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</si>
  <si>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</si>
  <si>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</si>
  <si>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</si>
  <si>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</si>
  <si>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</si>
  <si>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</si>
  <si>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</si>
  <si>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</si>
  <si>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</si>
  <si>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</si>
  <si>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</si>
  <si>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</si>
  <si>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</si>
  <si>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</si>
  <si>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</si>
  <si>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</si>
  <si>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</si>
  <si>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</si>
  <si>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</si>
  <si>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</si>
  <si>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</si>
  <si>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</si>
  <si>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</si>
  <si>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</si>
  <si>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</si>
  <si>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</si>
  <si>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</si>
  <si>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</si>
  <si>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</si>
  <si>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</si>
  <si>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</si>
  <si>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</si>
  <si>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</si>
  <si>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</si>
  <si>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</si>
  <si>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</si>
  <si>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</si>
  <si>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</si>
  <si>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</si>
  <si>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</si>
  <si>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</si>
  <si>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</si>
  <si>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</si>
  <si>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</si>
  <si>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</si>
  <si>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</si>
  <si>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</si>
  <si>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</si>
  <si>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</si>
  <si>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</si>
  <si>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</si>
  <si>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</si>
  <si>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</si>
  <si>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</si>
  <si>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</si>
  <si>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</si>
  <si>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</si>
  <si>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</si>
  <si>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</si>
  <si>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</si>
  <si>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</si>
  <si>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</si>
  <si>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</si>
  <si>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川西町</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</si>
  <si>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</si>
  <si>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</si>
  <si>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</si>
  <si>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</si>
  <si>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</si>
  <si>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</si>
  <si>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</si>
  <si>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</si>
  <si>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</si>
  <si>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</si>
  <si>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</si>
  <si>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管渠については、建設から２０年を経過したものがあるため、今後、</t>
    </r>
    <r>
      <rPr>
        <sz val="11"/>
        <rFont val="ＭＳ ゴシック"/>
        <family val="3"/>
        <charset val="128"/>
      </rPr>
      <t>耐用年数を見据え更新計画を策定していく。</t>
    </r>
    <rPh sb="1" eb="3">
      <t>カンキョ</t>
    </rPh>
    <rPh sb="9" eb="11">
      <t>ケンセツ</t>
    </rPh>
    <rPh sb="15" eb="16">
      <t>ネン</t>
    </rPh>
    <rPh sb="17" eb="19">
      <t>ケイカ</t>
    </rPh>
    <rPh sb="29" eb="31">
      <t>コンゴ</t>
    </rPh>
    <rPh sb="32" eb="34">
      <t>タイヨウ</t>
    </rPh>
    <rPh sb="34" eb="36">
      <t>ネンスウ</t>
    </rPh>
    <rPh sb="37" eb="39">
      <t>ミス</t>
    </rPh>
    <rPh sb="40" eb="42">
      <t>コウシン</t>
    </rPh>
    <rPh sb="42" eb="44">
      <t>ケイカク</t>
    </rPh>
    <rPh sb="45" eb="47">
      <t>サクテイ</t>
    </rPh>
    <phoneticPr fontId="4"/>
  </si>
  <si>
    <t>　厳しい経営状況であるため、下水道使用料の改定も視野に入れ、維持管理費の削減、接続世帯の更なる増加及び収納体制の強化による滞納額の減少に努め、下水道経営の安定化を図る。</t>
    <rPh sb="1" eb="2">
      <t>キビ</t>
    </rPh>
    <rPh sb="4" eb="6">
      <t>ケイエイ</t>
    </rPh>
    <rPh sb="6" eb="8">
      <t>ジョウキョウ</t>
    </rPh>
    <rPh sb="14" eb="17">
      <t>ゲスイドウ</t>
    </rPh>
    <rPh sb="17" eb="20">
      <t>シヨウリョウ</t>
    </rPh>
    <rPh sb="21" eb="23">
      <t>カイテイ</t>
    </rPh>
    <rPh sb="24" eb="26">
      <t>シヤ</t>
    </rPh>
    <rPh sb="27" eb="28">
      <t>イ</t>
    </rPh>
    <rPh sb="30" eb="32">
      <t>イジ</t>
    </rPh>
    <rPh sb="32" eb="35">
      <t>カンリヒ</t>
    </rPh>
    <rPh sb="36" eb="38">
      <t>サクゲン</t>
    </rPh>
    <rPh sb="39" eb="41">
      <t>セツゾク</t>
    </rPh>
    <rPh sb="41" eb="43">
      <t>セタイ</t>
    </rPh>
    <rPh sb="44" eb="45">
      <t>サラ</t>
    </rPh>
    <rPh sb="47" eb="49">
      <t>ゾウカ</t>
    </rPh>
    <rPh sb="49" eb="50">
      <t>オヨ</t>
    </rPh>
    <rPh sb="51" eb="53">
      <t>シュウノウ</t>
    </rPh>
    <rPh sb="53" eb="55">
      <t>タイセイ</t>
    </rPh>
    <rPh sb="56" eb="58">
      <t>キョウカ</t>
    </rPh>
    <rPh sb="61" eb="64">
      <t>タイノウガク</t>
    </rPh>
    <rPh sb="65" eb="67">
      <t>ゲンショウ</t>
    </rPh>
    <rPh sb="68" eb="69">
      <t>ツト</t>
    </rPh>
    <rPh sb="71" eb="74">
      <t>ゲスイドウ</t>
    </rPh>
    <rPh sb="74" eb="76">
      <t>ケイエイ</t>
    </rPh>
    <rPh sb="77" eb="80">
      <t>アンテイカ</t>
    </rPh>
    <rPh sb="81" eb="82">
      <t>ハカ</t>
    </rPh>
    <phoneticPr fontId="4"/>
  </si>
  <si>
    <t>　接続率は年々増加してはいるが、平成７年度から平成２２年度までの長期に渡り順次整備を行ってきたことから、既に合併処理浄化槽を設置している家庭が多く、水洗化率は未だに５８％と低い状況にある。
　業務については、必要最小限の職員数２名で行っている。
　未収金（下水道料金・受益者分担金）については、税務収納課と連携を密にし、滞納額の減少に努めている。
　平成２１年６月分より平均１２．９％の料金改定を行い、料金水準は平均値を上回っているが、料金収入だけでは費用を賄うことができず、一般会計に頼らざるを得ない状況である。</t>
    <rPh sb="1" eb="3">
      <t>セツゾク</t>
    </rPh>
    <rPh sb="3" eb="4">
      <t>リツ</t>
    </rPh>
    <rPh sb="5" eb="7">
      <t>ネンネン</t>
    </rPh>
    <rPh sb="7" eb="9">
      <t>ゾウカ</t>
    </rPh>
    <rPh sb="16" eb="18">
      <t>ヘイセイ</t>
    </rPh>
    <rPh sb="19" eb="21">
      <t>ネンド</t>
    </rPh>
    <rPh sb="23" eb="25">
      <t>ヘイセイ</t>
    </rPh>
    <rPh sb="27" eb="29">
      <t>ネンド</t>
    </rPh>
    <rPh sb="32" eb="34">
      <t>チョウキ</t>
    </rPh>
    <rPh sb="35" eb="36">
      <t>ワタ</t>
    </rPh>
    <rPh sb="37" eb="39">
      <t>ジュンジ</t>
    </rPh>
    <rPh sb="39" eb="41">
      <t>セイビ</t>
    </rPh>
    <rPh sb="42" eb="43">
      <t>オコナ</t>
    </rPh>
    <rPh sb="52" eb="53">
      <t>スデ</t>
    </rPh>
    <rPh sb="54" eb="56">
      <t>ガッペイ</t>
    </rPh>
    <rPh sb="56" eb="58">
      <t>ショリ</t>
    </rPh>
    <rPh sb="58" eb="61">
      <t>ジョウカソウ</t>
    </rPh>
    <rPh sb="62" eb="64">
      <t>セッチ</t>
    </rPh>
    <rPh sb="68" eb="70">
      <t>カテイ</t>
    </rPh>
    <rPh sb="71" eb="72">
      <t>オオ</t>
    </rPh>
    <rPh sb="74" eb="77">
      <t>スイセンカ</t>
    </rPh>
    <rPh sb="77" eb="78">
      <t>リツ</t>
    </rPh>
    <rPh sb="79" eb="80">
      <t>イマ</t>
    </rPh>
    <rPh sb="86" eb="87">
      <t>ヒク</t>
    </rPh>
    <rPh sb="88" eb="90">
      <t>ジョウキョウ</t>
    </rPh>
    <rPh sb="96" eb="98">
      <t>ギョウム</t>
    </rPh>
    <rPh sb="104" eb="106">
      <t>ヒツヨウ</t>
    </rPh>
    <rPh sb="106" eb="109">
      <t>サイショウゲン</t>
    </rPh>
    <rPh sb="110" eb="112">
      <t>ショクイン</t>
    </rPh>
    <rPh sb="112" eb="113">
      <t>カズ</t>
    </rPh>
    <rPh sb="114" eb="115">
      <t>メイ</t>
    </rPh>
    <rPh sb="116" eb="117">
      <t>オコナ</t>
    </rPh>
    <rPh sb="124" eb="127">
      <t>ミシュウキン</t>
    </rPh>
    <rPh sb="128" eb="131">
      <t>ゲスイドウ</t>
    </rPh>
    <rPh sb="131" eb="133">
      <t>リョウキン</t>
    </rPh>
    <rPh sb="134" eb="137">
      <t>ジュエキシャ</t>
    </rPh>
    <rPh sb="137" eb="140">
      <t>ブンタンキン</t>
    </rPh>
    <rPh sb="147" eb="149">
      <t>ゼイム</t>
    </rPh>
    <rPh sb="149" eb="151">
      <t>シュウノウ</t>
    </rPh>
    <rPh sb="151" eb="152">
      <t>カ</t>
    </rPh>
    <rPh sb="153" eb="155">
      <t>レンケイ</t>
    </rPh>
    <rPh sb="156" eb="157">
      <t>ミツ</t>
    </rPh>
    <rPh sb="160" eb="163">
      <t>タイノウガク</t>
    </rPh>
    <rPh sb="164" eb="166">
      <t>ゲンショウ</t>
    </rPh>
    <rPh sb="167" eb="168">
      <t>ツト</t>
    </rPh>
    <rPh sb="175" eb="177">
      <t>ヘイセイ</t>
    </rPh>
    <rPh sb="179" eb="180">
      <t>ネン</t>
    </rPh>
    <rPh sb="181" eb="182">
      <t>ガツ</t>
    </rPh>
    <rPh sb="182" eb="183">
      <t>ブン</t>
    </rPh>
    <rPh sb="185" eb="187">
      <t>ヘイキン</t>
    </rPh>
    <rPh sb="193" eb="195">
      <t>リョウキン</t>
    </rPh>
    <rPh sb="195" eb="197">
      <t>カイテイ</t>
    </rPh>
    <rPh sb="198" eb="199">
      <t>オコナ</t>
    </rPh>
    <rPh sb="201" eb="203">
      <t>リョウキン</t>
    </rPh>
    <rPh sb="203" eb="205">
      <t>スイジュン</t>
    </rPh>
    <rPh sb="206" eb="209">
      <t>ヘイキンチ</t>
    </rPh>
    <rPh sb="210" eb="212">
      <t>ウワマワ</t>
    </rPh>
    <rPh sb="218" eb="220">
      <t>リョウキン</t>
    </rPh>
    <rPh sb="220" eb="222">
      <t>シュウニュウ</t>
    </rPh>
    <rPh sb="226" eb="228">
      <t>ヒヨウ</t>
    </rPh>
    <rPh sb="229" eb="230">
      <t>マカナ</t>
    </rPh>
    <rPh sb="238" eb="240">
      <t>イッパン</t>
    </rPh>
    <rPh sb="240" eb="242">
      <t>カイケイ</t>
    </rPh>
    <rPh sb="243" eb="244">
      <t>タヨ</t>
    </rPh>
    <rPh sb="248" eb="249">
      <t>エ</t>
    </rPh>
    <rPh sb="251" eb="253">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</si>
</sst>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38483584"/>
        <c:axId val="138498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0.1</c:v>
                </c:pt>
                <c:pt idx="2">
                  <c:v>0.11</c:v>
                </c:pt>
                <c:pt idx="3">
                  <c:v>0.05</c:v>
                </c:pt>
                <c:pt idx="4">
                  <c:v>0.04</c:v>
                </c:pt>
              </c:numCache>
            </c:numRef>
          </c:val>
          <c:smooth val="0"/>
        </c:ser>
        <c:dLbls>
          <c:showLegendKey val="0"/>
          <c:showVal val="0"/>
          <c:showCatName val="0"/>
          <c:showSerName val="0"/>
          <c:showPercent val="0"/>
          <c:showBubbleSize val="0"/>
        </c:dLbls>
        <c:marker val="1"/>
        <c:smooth val="0"/>
        <c:axId val="138483584"/>
        <c:axId val="138498048"/>
      </c:lineChart>
      <c:dateAx>
        <c:axId val="138483584"/>
        <c:scaling>
          <c:orientation val="minMax"/>
        </c:scaling>
        <c:delete val="1"/>
        <c:axPos val="b"/>
        <c:numFmt formatCode="ge" sourceLinked="1"/>
        <c:majorTickMark val="none"/>
        <c:minorTickMark val="none"/>
        <c:tickLblPos val="none"/>
        <c:crossAx val="138498048"/>
        <c:crosses val="autoZero"/>
        <c:auto val="1"/>
        <c:lblOffset val="100"/>
        <c:baseTimeUnit val="years"/>
      </c:dateAx>
      <c:valAx>
        <c:axId val="138498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8483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4348928"/>
        <c:axId val="194359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36.18</c:v>
                </c:pt>
                <c:pt idx="1">
                  <c:v>41.59</c:v>
                </c:pt>
                <c:pt idx="2">
                  <c:v>42.31</c:v>
                </c:pt>
                <c:pt idx="3">
                  <c:v>43.65</c:v>
                </c:pt>
                <c:pt idx="4">
                  <c:v>43.58</c:v>
                </c:pt>
              </c:numCache>
            </c:numRef>
          </c:val>
          <c:smooth val="0"/>
        </c:ser>
        <c:dLbls>
          <c:showLegendKey val="0"/>
          <c:showVal val="0"/>
          <c:showCatName val="0"/>
          <c:showSerName val="0"/>
          <c:showPercent val="0"/>
          <c:showBubbleSize val="0"/>
        </c:dLbls>
        <c:marker val="1"/>
        <c:smooth val="0"/>
        <c:axId val="194348928"/>
        <c:axId val="194359296"/>
      </c:lineChart>
      <c:dateAx>
        <c:axId val="194348928"/>
        <c:scaling>
          <c:orientation val="minMax"/>
        </c:scaling>
        <c:delete val="1"/>
        <c:axPos val="b"/>
        <c:numFmt formatCode="ge" sourceLinked="1"/>
        <c:majorTickMark val="none"/>
        <c:minorTickMark val="none"/>
        <c:tickLblPos val="none"/>
        <c:crossAx val="194359296"/>
        <c:crosses val="autoZero"/>
        <c:auto val="1"/>
        <c:lblOffset val="100"/>
        <c:baseTimeUnit val="years"/>
      </c:dateAx>
      <c:valAx>
        <c:axId val="194359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348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51.54</c:v>
                </c:pt>
                <c:pt idx="1">
                  <c:v>52.36</c:v>
                </c:pt>
                <c:pt idx="2">
                  <c:v>53.7</c:v>
                </c:pt>
                <c:pt idx="3">
                  <c:v>54.73</c:v>
                </c:pt>
                <c:pt idx="4">
                  <c:v>58.07</c:v>
                </c:pt>
              </c:numCache>
            </c:numRef>
          </c:val>
        </c:ser>
        <c:dLbls>
          <c:showLegendKey val="0"/>
          <c:showVal val="0"/>
          <c:showCatName val="0"/>
          <c:showSerName val="0"/>
          <c:showPercent val="0"/>
          <c:showBubbleSize val="0"/>
        </c:dLbls>
        <c:gapWidth val="150"/>
        <c:axId val="194401792"/>
        <c:axId val="194403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72.14</c:v>
                </c:pt>
                <c:pt idx="1">
                  <c:v>80.47</c:v>
                </c:pt>
                <c:pt idx="2">
                  <c:v>81.3</c:v>
                </c:pt>
                <c:pt idx="3">
                  <c:v>82.2</c:v>
                </c:pt>
                <c:pt idx="4">
                  <c:v>82.35</c:v>
                </c:pt>
              </c:numCache>
            </c:numRef>
          </c:val>
          <c:smooth val="0"/>
        </c:ser>
        <c:dLbls>
          <c:showLegendKey val="0"/>
          <c:showVal val="0"/>
          <c:showCatName val="0"/>
          <c:showSerName val="0"/>
          <c:showPercent val="0"/>
          <c:showBubbleSize val="0"/>
        </c:dLbls>
        <c:marker val="1"/>
        <c:smooth val="0"/>
        <c:axId val="194401792"/>
        <c:axId val="194403712"/>
      </c:lineChart>
      <c:dateAx>
        <c:axId val="194401792"/>
        <c:scaling>
          <c:orientation val="minMax"/>
        </c:scaling>
        <c:delete val="1"/>
        <c:axPos val="b"/>
        <c:numFmt formatCode="ge" sourceLinked="1"/>
        <c:majorTickMark val="none"/>
        <c:minorTickMark val="none"/>
        <c:tickLblPos val="none"/>
        <c:crossAx val="194403712"/>
        <c:crosses val="autoZero"/>
        <c:auto val="1"/>
        <c:lblOffset val="100"/>
        <c:baseTimeUnit val="years"/>
      </c:dateAx>
      <c:valAx>
        <c:axId val="194403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401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49.28</c:v>
                </c:pt>
                <c:pt idx="1">
                  <c:v>58.12</c:v>
                </c:pt>
                <c:pt idx="2">
                  <c:v>56.96</c:v>
                </c:pt>
                <c:pt idx="3">
                  <c:v>62.7</c:v>
                </c:pt>
                <c:pt idx="4">
                  <c:v>60.52</c:v>
                </c:pt>
              </c:numCache>
            </c:numRef>
          </c:val>
        </c:ser>
        <c:dLbls>
          <c:showLegendKey val="0"/>
          <c:showVal val="0"/>
          <c:showCatName val="0"/>
          <c:showSerName val="0"/>
          <c:showPercent val="0"/>
          <c:showBubbleSize val="0"/>
        </c:dLbls>
        <c:gapWidth val="150"/>
        <c:axId val="153909504"/>
        <c:axId val="153550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3909504"/>
        <c:axId val="153550848"/>
      </c:lineChart>
      <c:dateAx>
        <c:axId val="153909504"/>
        <c:scaling>
          <c:orientation val="minMax"/>
        </c:scaling>
        <c:delete val="1"/>
        <c:axPos val="b"/>
        <c:numFmt formatCode="ge" sourceLinked="1"/>
        <c:majorTickMark val="none"/>
        <c:minorTickMark val="none"/>
        <c:tickLblPos val="none"/>
        <c:crossAx val="153550848"/>
        <c:crosses val="autoZero"/>
        <c:auto val="1"/>
        <c:lblOffset val="100"/>
        <c:baseTimeUnit val="years"/>
      </c:dateAx>
      <c:valAx>
        <c:axId val="153550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909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3598592"/>
        <c:axId val="153600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3598592"/>
        <c:axId val="153600768"/>
      </c:lineChart>
      <c:dateAx>
        <c:axId val="153598592"/>
        <c:scaling>
          <c:orientation val="minMax"/>
        </c:scaling>
        <c:delete val="1"/>
        <c:axPos val="b"/>
        <c:numFmt formatCode="ge" sourceLinked="1"/>
        <c:majorTickMark val="none"/>
        <c:minorTickMark val="none"/>
        <c:tickLblPos val="none"/>
        <c:crossAx val="153600768"/>
        <c:crosses val="autoZero"/>
        <c:auto val="1"/>
        <c:lblOffset val="100"/>
        <c:baseTimeUnit val="years"/>
      </c:dateAx>
      <c:valAx>
        <c:axId val="15360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598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5453696"/>
        <c:axId val="155459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5453696"/>
        <c:axId val="155459968"/>
      </c:lineChart>
      <c:dateAx>
        <c:axId val="155453696"/>
        <c:scaling>
          <c:orientation val="minMax"/>
        </c:scaling>
        <c:delete val="1"/>
        <c:axPos val="b"/>
        <c:numFmt formatCode="ge" sourceLinked="1"/>
        <c:majorTickMark val="none"/>
        <c:minorTickMark val="none"/>
        <c:tickLblPos val="none"/>
        <c:crossAx val="155459968"/>
        <c:crosses val="autoZero"/>
        <c:auto val="1"/>
        <c:lblOffset val="100"/>
        <c:baseTimeUnit val="years"/>
      </c:dateAx>
      <c:valAx>
        <c:axId val="155459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5453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5502464"/>
        <c:axId val="155508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5502464"/>
        <c:axId val="155508736"/>
      </c:lineChart>
      <c:dateAx>
        <c:axId val="155502464"/>
        <c:scaling>
          <c:orientation val="minMax"/>
        </c:scaling>
        <c:delete val="1"/>
        <c:axPos val="b"/>
        <c:numFmt formatCode="ge" sourceLinked="1"/>
        <c:majorTickMark val="none"/>
        <c:minorTickMark val="none"/>
        <c:tickLblPos val="none"/>
        <c:crossAx val="155508736"/>
        <c:crosses val="autoZero"/>
        <c:auto val="1"/>
        <c:lblOffset val="100"/>
        <c:baseTimeUnit val="years"/>
      </c:dateAx>
      <c:valAx>
        <c:axId val="155508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550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5531136"/>
        <c:axId val="155541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5531136"/>
        <c:axId val="155541504"/>
      </c:lineChart>
      <c:dateAx>
        <c:axId val="155531136"/>
        <c:scaling>
          <c:orientation val="minMax"/>
        </c:scaling>
        <c:delete val="1"/>
        <c:axPos val="b"/>
        <c:numFmt formatCode="ge" sourceLinked="1"/>
        <c:majorTickMark val="none"/>
        <c:minorTickMark val="none"/>
        <c:tickLblPos val="none"/>
        <c:crossAx val="155541504"/>
        <c:crosses val="autoZero"/>
        <c:auto val="1"/>
        <c:lblOffset val="100"/>
        <c:baseTimeUnit val="years"/>
      </c:dateAx>
      <c:valAx>
        <c:axId val="155541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5531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2506.87</c:v>
                </c:pt>
                <c:pt idx="1">
                  <c:v>2062.2399999999998</c:v>
                </c:pt>
                <c:pt idx="2">
                  <c:v>1974.84</c:v>
                </c:pt>
                <c:pt idx="3">
                  <c:v>1868.34</c:v>
                </c:pt>
                <c:pt idx="4">
                  <c:v>1963.45</c:v>
                </c:pt>
              </c:numCache>
            </c:numRef>
          </c:val>
        </c:ser>
        <c:dLbls>
          <c:showLegendKey val="0"/>
          <c:showVal val="0"/>
          <c:showCatName val="0"/>
          <c:showSerName val="0"/>
          <c:showPercent val="0"/>
          <c:showBubbleSize val="0"/>
        </c:dLbls>
        <c:gapWidth val="150"/>
        <c:axId val="155582464"/>
        <c:axId val="155584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1868.17</c:v>
                </c:pt>
                <c:pt idx="1">
                  <c:v>1764.87</c:v>
                </c:pt>
                <c:pt idx="2">
                  <c:v>1622.51</c:v>
                </c:pt>
                <c:pt idx="3">
                  <c:v>1569.13</c:v>
                </c:pt>
                <c:pt idx="4">
                  <c:v>1436</c:v>
                </c:pt>
              </c:numCache>
            </c:numRef>
          </c:val>
          <c:smooth val="0"/>
        </c:ser>
        <c:dLbls>
          <c:showLegendKey val="0"/>
          <c:showVal val="0"/>
          <c:showCatName val="0"/>
          <c:showSerName val="0"/>
          <c:showPercent val="0"/>
          <c:showBubbleSize val="0"/>
        </c:dLbls>
        <c:marker val="1"/>
        <c:smooth val="0"/>
        <c:axId val="155582464"/>
        <c:axId val="155584384"/>
      </c:lineChart>
      <c:dateAx>
        <c:axId val="155582464"/>
        <c:scaling>
          <c:orientation val="minMax"/>
        </c:scaling>
        <c:delete val="1"/>
        <c:axPos val="b"/>
        <c:numFmt formatCode="ge" sourceLinked="1"/>
        <c:majorTickMark val="none"/>
        <c:minorTickMark val="none"/>
        <c:tickLblPos val="none"/>
        <c:crossAx val="155584384"/>
        <c:crosses val="autoZero"/>
        <c:auto val="1"/>
        <c:lblOffset val="100"/>
        <c:baseTimeUnit val="years"/>
      </c:dateAx>
      <c:valAx>
        <c:axId val="155584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558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53.03</c:v>
                </c:pt>
                <c:pt idx="1">
                  <c:v>57.96</c:v>
                </c:pt>
                <c:pt idx="2">
                  <c:v>56.3</c:v>
                </c:pt>
                <c:pt idx="3">
                  <c:v>59.77</c:v>
                </c:pt>
                <c:pt idx="4">
                  <c:v>56.55</c:v>
                </c:pt>
              </c:numCache>
            </c:numRef>
          </c:val>
        </c:ser>
        <c:dLbls>
          <c:showLegendKey val="0"/>
          <c:showVal val="0"/>
          <c:showCatName val="0"/>
          <c:showSerName val="0"/>
          <c:showPercent val="0"/>
          <c:showBubbleSize val="0"/>
        </c:dLbls>
        <c:gapWidth val="150"/>
        <c:axId val="155597440"/>
        <c:axId val="155616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55.15</c:v>
                </c:pt>
                <c:pt idx="1">
                  <c:v>60.75</c:v>
                </c:pt>
                <c:pt idx="2">
                  <c:v>62.83</c:v>
                </c:pt>
                <c:pt idx="3">
                  <c:v>64.63</c:v>
                </c:pt>
                <c:pt idx="4">
                  <c:v>66.56</c:v>
                </c:pt>
              </c:numCache>
            </c:numRef>
          </c:val>
          <c:smooth val="0"/>
        </c:ser>
        <c:dLbls>
          <c:showLegendKey val="0"/>
          <c:showVal val="0"/>
          <c:showCatName val="0"/>
          <c:showSerName val="0"/>
          <c:showPercent val="0"/>
          <c:showBubbleSize val="0"/>
        </c:dLbls>
        <c:marker val="1"/>
        <c:smooth val="0"/>
        <c:axId val="155597440"/>
        <c:axId val="155616000"/>
      </c:lineChart>
      <c:dateAx>
        <c:axId val="155597440"/>
        <c:scaling>
          <c:orientation val="minMax"/>
        </c:scaling>
        <c:delete val="1"/>
        <c:axPos val="b"/>
        <c:numFmt formatCode="ge" sourceLinked="1"/>
        <c:majorTickMark val="none"/>
        <c:minorTickMark val="none"/>
        <c:tickLblPos val="none"/>
        <c:crossAx val="155616000"/>
        <c:crosses val="autoZero"/>
        <c:auto val="1"/>
        <c:lblOffset val="100"/>
        <c:baseTimeUnit val="years"/>
      </c:dateAx>
      <c:valAx>
        <c:axId val="155616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5597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356.91</c:v>
                </c:pt>
                <c:pt idx="1">
                  <c:v>327.08999999999997</c:v>
                </c:pt>
                <c:pt idx="2">
                  <c:v>338.22</c:v>
                </c:pt>
                <c:pt idx="3">
                  <c:v>310.83999999999997</c:v>
                </c:pt>
                <c:pt idx="4">
                  <c:v>335.71</c:v>
                </c:pt>
              </c:numCache>
            </c:numRef>
          </c:val>
        </c:ser>
        <c:dLbls>
          <c:showLegendKey val="0"/>
          <c:showVal val="0"/>
          <c:showCatName val="0"/>
          <c:showSerName val="0"/>
          <c:showPercent val="0"/>
          <c:showBubbleSize val="0"/>
        </c:dLbls>
        <c:gapWidth val="150"/>
        <c:axId val="155646208"/>
        <c:axId val="194322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283.05</c:v>
                </c:pt>
                <c:pt idx="1">
                  <c:v>256</c:v>
                </c:pt>
                <c:pt idx="2">
                  <c:v>250.43</c:v>
                </c:pt>
                <c:pt idx="3">
                  <c:v>245.75</c:v>
                </c:pt>
                <c:pt idx="4">
                  <c:v>244.29</c:v>
                </c:pt>
              </c:numCache>
            </c:numRef>
          </c:val>
          <c:smooth val="0"/>
        </c:ser>
        <c:dLbls>
          <c:showLegendKey val="0"/>
          <c:showVal val="0"/>
          <c:showCatName val="0"/>
          <c:showSerName val="0"/>
          <c:showPercent val="0"/>
          <c:showBubbleSize val="0"/>
        </c:dLbls>
        <c:marker val="1"/>
        <c:smooth val="0"/>
        <c:axId val="155646208"/>
        <c:axId val="194322816"/>
      </c:lineChart>
      <c:dateAx>
        <c:axId val="155646208"/>
        <c:scaling>
          <c:orientation val="minMax"/>
        </c:scaling>
        <c:delete val="1"/>
        <c:axPos val="b"/>
        <c:numFmt formatCode="ge" sourceLinked="1"/>
        <c:majorTickMark val="none"/>
        <c:minorTickMark val="none"/>
        <c:tickLblPos val="none"/>
        <c:crossAx val="194322816"/>
        <c:crosses val="autoZero"/>
        <c:auto val="1"/>
        <c:lblOffset val="100"/>
        <c:baseTimeUnit val="years"/>
      </c:dateAx>
      <c:valAx>
        <c:axId val="194322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5646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x14ac:dyDescent="0.15">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x14ac:dyDescent="0.15">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2" t="str">
        <f>データ!H6</f>
        <v>山形県　川西町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x14ac:dyDescent="0.15">
      <c r="A8" s="2"/>
      <c r="B8" s="70" t="str">
        <f>データ!I6</f>
        <v>法非適用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D2</v>
      </c>
      <c r="X8" s="70"/>
      <c r="Y8" s="70"/>
      <c r="Z8" s="70"/>
      <c r="AA8" s="70"/>
      <c r="AB8" s="70"/>
      <c r="AC8" s="70"/>
      <c r="AD8" s="3"/>
      <c r="AE8" s="3"/>
      <c r="AF8" s="3"/>
      <c r="AG8" s="3"/>
      <c r="AH8" s="3"/>
      <c r="AI8" s="3"/>
      <c r="AJ8" s="3"/>
      <c r="AK8" s="3"/>
      <c r="AL8" s="64">
        <f>データ!R6</f>
        <v>16438</v>
      </c>
      <c r="AM8" s="64"/>
      <c r="AN8" s="64"/>
      <c r="AO8" s="64"/>
      <c r="AP8" s="64"/>
      <c r="AQ8" s="64"/>
      <c r="AR8" s="64"/>
      <c r="AS8" s="64"/>
      <c r="AT8" s="63">
        <f>データ!S6</f>
        <v>166.6</v>
      </c>
      <c r="AU8" s="63"/>
      <c r="AV8" s="63"/>
      <c r="AW8" s="63"/>
      <c r="AX8" s="63"/>
      <c r="AY8" s="63"/>
      <c r="AZ8" s="63"/>
      <c r="BA8" s="63"/>
      <c r="BB8" s="63">
        <f>データ!T6</f>
        <v>98.67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x14ac:dyDescent="0.15">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x14ac:dyDescent="0.15">
      <c r="A10" s="2"/>
      <c r="B10" s="63" t="str">
        <f>データ!M6</f>
        <v>-</v>
      </c>
      <c r="C10" s="63"/>
      <c r="D10" s="63"/>
      <c r="E10" s="63"/>
      <c r="F10" s="63"/>
      <c r="G10" s="63"/>
      <c r="H10" s="63"/>
      <c r="I10" s="63" t="str">
        <f>データ!N6</f>
        <v>該当数値なし</v>
      </c>
      <c r="J10" s="63"/>
      <c r="K10" s="63"/>
      <c r="L10" s="63"/>
      <c r="M10" s="63"/>
      <c r="N10" s="63"/>
      <c r="O10" s="63"/>
      <c r="P10" s="63">
        <f>データ!O6</f>
        <v>8.39</v>
      </c>
      <c r="Q10" s="63"/>
      <c r="R10" s="63"/>
      <c r="S10" s="63"/>
      <c r="T10" s="63"/>
      <c r="U10" s="63"/>
      <c r="V10" s="63"/>
      <c r="W10" s="63">
        <f>データ!P6</f>
        <v>82.13</v>
      </c>
      <c r="X10" s="63"/>
      <c r="Y10" s="63"/>
      <c r="Z10" s="63"/>
      <c r="AA10" s="63"/>
      <c r="AB10" s="63"/>
      <c r="AC10" s="63"/>
      <c r="AD10" s="64">
        <f>データ!Q6</f>
        <v>3780</v>
      </c>
      <c r="AE10" s="64"/>
      <c r="AF10" s="64"/>
      <c r="AG10" s="64"/>
      <c r="AH10" s="64"/>
      <c r="AI10" s="64"/>
      <c r="AJ10" s="64"/>
      <c r="AK10" s="2"/>
      <c r="AL10" s="64">
        <f>データ!U6</f>
        <v>1369</v>
      </c>
      <c r="AM10" s="64"/>
      <c r="AN10" s="64"/>
      <c r="AO10" s="64"/>
      <c r="AP10" s="64"/>
      <c r="AQ10" s="64"/>
      <c r="AR10" s="64"/>
      <c r="AS10" s="64"/>
      <c r="AT10" s="63">
        <f>データ!V6</f>
        <v>1.02</v>
      </c>
      <c r="AU10" s="63"/>
      <c r="AV10" s="63"/>
      <c r="AW10" s="63"/>
      <c r="AX10" s="63"/>
      <c r="AY10" s="63"/>
      <c r="AZ10" s="63"/>
      <c r="BA10" s="63"/>
      <c r="BB10" s="63">
        <f>データ!W6</f>
        <v>1342.16</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x14ac:dyDescent="0.15">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109</v>
      </c>
      <c r="BM16" s="47"/>
      <c r="BN16" s="47"/>
      <c r="BO16" s="47"/>
      <c r="BP16" s="47"/>
      <c r="BQ16" s="47"/>
      <c r="BR16" s="47"/>
      <c r="BS16" s="47"/>
      <c r="BT16" s="47"/>
      <c r="BU16" s="47"/>
      <c r="BV16" s="47"/>
      <c r="BW16" s="47"/>
      <c r="BX16" s="47"/>
      <c r="BY16" s="47"/>
      <c r="BZ16" s="4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x14ac:dyDescent="0.15">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x14ac:dyDescent="0.15">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107</v>
      </c>
      <c r="BM47" s="47"/>
      <c r="BN47" s="47"/>
      <c r="BO47" s="47"/>
      <c r="BP47" s="47"/>
      <c r="BQ47" s="47"/>
      <c r="BR47" s="47"/>
      <c r="BS47" s="47"/>
      <c r="BT47" s="47"/>
      <c r="BU47" s="47"/>
      <c r="BV47" s="47"/>
      <c r="BW47" s="47"/>
      <c r="BX47" s="47"/>
      <c r="BY47" s="47"/>
      <c r="BZ47" s="4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x14ac:dyDescent="0.15">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x14ac:dyDescent="0.15">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x14ac:dyDescent="0.15">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x14ac:dyDescent="0.15">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108</v>
      </c>
      <c r="BM66" s="47"/>
      <c r="BN66" s="47"/>
      <c r="BO66" s="47"/>
      <c r="BP66" s="47"/>
      <c r="BQ66" s="47"/>
      <c r="BR66" s="47"/>
      <c r="BS66" s="47"/>
      <c r="BT66" s="47"/>
      <c r="BU66" s="47"/>
      <c r="BV66" s="47"/>
      <c r="BW66" s="47"/>
      <c r="BX66" s="47"/>
      <c r="BY66" s="47"/>
      <c r="BZ66" s="4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x14ac:dyDescent="0.15">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x14ac:dyDescent="0.15">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x14ac:dyDescent="0.15">
      <c r="C83" s="2" t="s">
        <v>40</v>
      </c>
    </row>
    <row r="84" spans="1:78" x14ac:dyDescent="0.15">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35</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53</v>
      </c>
      <c r="B4" s="28"/>
      <c r="C4" s="28"/>
      <c r="D4" s="28"/>
      <c r="E4" s="28"/>
      <c r="F4" s="28"/>
      <c r="G4" s="28"/>
      <c r="H4" s="77"/>
      <c r="I4" s="78"/>
      <c r="J4" s="78"/>
      <c r="K4" s="78"/>
      <c r="L4" s="78"/>
      <c r="M4" s="78"/>
      <c r="N4" s="78"/>
      <c r="O4" s="78"/>
      <c r="P4" s="78"/>
      <c r="Q4" s="78"/>
      <c r="R4" s="78"/>
      <c r="S4" s="78"/>
      <c r="T4" s="78"/>
      <c r="U4" s="78"/>
      <c r="V4" s="78"/>
      <c r="W4" s="79"/>
      <c r="X4" s="73" t="s">
        <v>54</v>
      </c>
      <c r="Y4" s="73"/>
      <c r="Z4" s="73"/>
      <c r="AA4" s="73"/>
      <c r="AB4" s="73"/>
      <c r="AC4" s="73"/>
      <c r="AD4" s="73"/>
      <c r="AE4" s="73"/>
      <c r="AF4" s="73"/>
      <c r="AG4" s="73"/>
      <c r="AH4" s="73"/>
      <c r="AI4" s="73" t="s">
        <v>55</v>
      </c>
      <c r="AJ4" s="73"/>
      <c r="AK4" s="73"/>
      <c r="AL4" s="73"/>
      <c r="AM4" s="73"/>
      <c r="AN4" s="73"/>
      <c r="AO4" s="73"/>
      <c r="AP4" s="73"/>
      <c r="AQ4" s="73"/>
      <c r="AR4" s="73"/>
      <c r="AS4" s="73"/>
      <c r="AT4" s="73" t="s">
        <v>56</v>
      </c>
      <c r="AU4" s="73"/>
      <c r="AV4" s="73"/>
      <c r="AW4" s="73"/>
      <c r="AX4" s="73"/>
      <c r="AY4" s="73"/>
      <c r="AZ4" s="73"/>
      <c r="BA4" s="73"/>
      <c r="BB4" s="73"/>
      <c r="BC4" s="73"/>
      <c r="BD4" s="73"/>
      <c r="BE4" s="73" t="s">
        <v>57</v>
      </c>
      <c r="BF4" s="73"/>
      <c r="BG4" s="73"/>
      <c r="BH4" s="73"/>
      <c r="BI4" s="73"/>
      <c r="BJ4" s="73"/>
      <c r="BK4" s="73"/>
      <c r="BL4" s="73"/>
      <c r="BM4" s="73"/>
      <c r="BN4" s="73"/>
      <c r="BO4" s="73"/>
      <c r="BP4" s="73" t="s">
        <v>58</v>
      </c>
      <c r="BQ4" s="73"/>
      <c r="BR4" s="73"/>
      <c r="BS4" s="73"/>
      <c r="BT4" s="73"/>
      <c r="BU4" s="73"/>
      <c r="BV4" s="73"/>
      <c r="BW4" s="73"/>
      <c r="BX4" s="73"/>
      <c r="BY4" s="73"/>
      <c r="BZ4" s="73"/>
      <c r="CA4" s="73" t="s">
        <v>59</v>
      </c>
      <c r="CB4" s="73"/>
      <c r="CC4" s="73"/>
      <c r="CD4" s="73"/>
      <c r="CE4" s="73"/>
      <c r="CF4" s="73"/>
      <c r="CG4" s="73"/>
      <c r="CH4" s="73"/>
      <c r="CI4" s="73"/>
      <c r="CJ4" s="73"/>
      <c r="CK4" s="73"/>
      <c r="CL4" s="73" t="s">
        <v>60</v>
      </c>
      <c r="CM4" s="73"/>
      <c r="CN4" s="73"/>
      <c r="CO4" s="73"/>
      <c r="CP4" s="73"/>
      <c r="CQ4" s="73"/>
      <c r="CR4" s="73"/>
      <c r="CS4" s="73"/>
      <c r="CT4" s="73"/>
      <c r="CU4" s="73"/>
      <c r="CV4" s="73"/>
      <c r="CW4" s="73" t="s">
        <v>61</v>
      </c>
      <c r="CX4" s="73"/>
      <c r="CY4" s="73"/>
      <c r="CZ4" s="73"/>
      <c r="DA4" s="73"/>
      <c r="DB4" s="73"/>
      <c r="DC4" s="73"/>
      <c r="DD4" s="73"/>
      <c r="DE4" s="73"/>
      <c r="DF4" s="73"/>
      <c r="DG4" s="73"/>
      <c r="DH4" s="73" t="s">
        <v>62</v>
      </c>
      <c r="DI4" s="73"/>
      <c r="DJ4" s="73"/>
      <c r="DK4" s="73"/>
      <c r="DL4" s="73"/>
      <c r="DM4" s="73"/>
      <c r="DN4" s="73"/>
      <c r="DO4" s="73"/>
      <c r="DP4" s="73"/>
      <c r="DQ4" s="73"/>
      <c r="DR4" s="73"/>
      <c r="DS4" s="73" t="s">
        <v>63</v>
      </c>
      <c r="DT4" s="73"/>
      <c r="DU4" s="73"/>
      <c r="DV4" s="73"/>
      <c r="DW4" s="73"/>
      <c r="DX4" s="73"/>
      <c r="DY4" s="73"/>
      <c r="DZ4" s="73"/>
      <c r="EA4" s="73"/>
      <c r="EB4" s="73"/>
      <c r="EC4" s="73"/>
      <c r="ED4" s="73" t="s">
        <v>64</v>
      </c>
      <c r="EE4" s="73"/>
      <c r="EF4" s="73"/>
      <c r="EG4" s="73"/>
      <c r="EH4" s="73"/>
      <c r="EI4" s="73"/>
      <c r="EJ4" s="73"/>
      <c r="EK4" s="73"/>
      <c r="EL4" s="73"/>
      <c r="EM4" s="73"/>
      <c r="EN4" s="73"/>
    </row>
    <row r="5" spans="1:144" x14ac:dyDescent="0.15">
      <c r="A5" s="26" t="s">
        <v>65</v>
      </c>
      <c r="B5" s="29"/>
      <c r="C5" s="29"/>
      <c r="D5" s="29"/>
      <c r="E5" s="29"/>
      <c r="F5" s="29"/>
      <c r="G5" s="29"/>
      <c r="H5" s="30" t="s">
        <v>66</v>
      </c>
      <c r="I5" s="30" t="s">
        <v>67</v>
      </c>
      <c r="J5" s="30" t="s">
        <v>68</v>
      </c>
      <c r="K5" s="30" t="s">
        <v>69</v>
      </c>
      <c r="L5" s="30" t="s">
        <v>70</v>
      </c>
      <c r="M5" s="30" t="s">
        <v>71</v>
      </c>
      <c r="N5" s="30" t="s">
        <v>72</v>
      </c>
      <c r="O5" s="30" t="s">
        <v>73</v>
      </c>
      <c r="P5" s="30" t="s">
        <v>74</v>
      </c>
      <c r="Q5" s="30" t="s">
        <v>75</v>
      </c>
      <c r="R5" s="30" t="s">
        <v>76</v>
      </c>
      <c r="S5" s="30" t="s">
        <v>77</v>
      </c>
      <c r="T5" s="30" t="s">
        <v>78</v>
      </c>
      <c r="U5" s="30" t="s">
        <v>79</v>
      </c>
      <c r="V5" s="30" t="s">
        <v>80</v>
      </c>
      <c r="W5" s="30" t="s">
        <v>81</v>
      </c>
      <c r="X5" s="30" t="s">
        <v>82</v>
      </c>
      <c r="Y5" s="30" t="s">
        <v>83</v>
      </c>
      <c r="Z5" s="30" t="s">
        <v>84</v>
      </c>
      <c r="AA5" s="30" t="s">
        <v>85</v>
      </c>
      <c r="AB5" s="30" t="s">
        <v>86</v>
      </c>
      <c r="AC5" s="30" t="s">
        <v>87</v>
      </c>
      <c r="AD5" s="30" t="s">
        <v>88</v>
      </c>
      <c r="AE5" s="30" t="s">
        <v>89</v>
      </c>
      <c r="AF5" s="30" t="s">
        <v>90</v>
      </c>
      <c r="AG5" s="30" t="s">
        <v>91</v>
      </c>
      <c r="AH5" s="30" t="s">
        <v>92</v>
      </c>
      <c r="AI5" s="30" t="s">
        <v>82</v>
      </c>
      <c r="AJ5" s="30" t="s">
        <v>83</v>
      </c>
      <c r="AK5" s="30" t="s">
        <v>84</v>
      </c>
      <c r="AL5" s="30" t="s">
        <v>85</v>
      </c>
      <c r="AM5" s="30" t="s">
        <v>86</v>
      </c>
      <c r="AN5" s="30" t="s">
        <v>87</v>
      </c>
      <c r="AO5" s="30" t="s">
        <v>88</v>
      </c>
      <c r="AP5" s="30" t="s">
        <v>89</v>
      </c>
      <c r="AQ5" s="30" t="s">
        <v>90</v>
      </c>
      <c r="AR5" s="30" t="s">
        <v>91</v>
      </c>
      <c r="AS5" s="30" t="s">
        <v>93</v>
      </c>
      <c r="AT5" s="30" t="s">
        <v>82</v>
      </c>
      <c r="AU5" s="30" t="s">
        <v>83</v>
      </c>
      <c r="AV5" s="30" t="s">
        <v>84</v>
      </c>
      <c r="AW5" s="30" t="s">
        <v>85</v>
      </c>
      <c r="AX5" s="30" t="s">
        <v>86</v>
      </c>
      <c r="AY5" s="30" t="s">
        <v>87</v>
      </c>
      <c r="AZ5" s="30" t="s">
        <v>88</v>
      </c>
      <c r="BA5" s="30" t="s">
        <v>89</v>
      </c>
      <c r="BB5" s="30" t="s">
        <v>90</v>
      </c>
      <c r="BC5" s="30" t="s">
        <v>91</v>
      </c>
      <c r="BD5" s="30" t="s">
        <v>93</v>
      </c>
      <c r="BE5" s="30" t="s">
        <v>82</v>
      </c>
      <c r="BF5" s="30" t="s">
        <v>83</v>
      </c>
      <c r="BG5" s="30" t="s">
        <v>84</v>
      </c>
      <c r="BH5" s="30" t="s">
        <v>85</v>
      </c>
      <c r="BI5" s="30" t="s">
        <v>86</v>
      </c>
      <c r="BJ5" s="30" t="s">
        <v>87</v>
      </c>
      <c r="BK5" s="30" t="s">
        <v>88</v>
      </c>
      <c r="BL5" s="30" t="s">
        <v>89</v>
      </c>
      <c r="BM5" s="30" t="s">
        <v>90</v>
      </c>
      <c r="BN5" s="30" t="s">
        <v>91</v>
      </c>
      <c r="BO5" s="30" t="s">
        <v>93</v>
      </c>
      <c r="BP5" s="30" t="s">
        <v>82</v>
      </c>
      <c r="BQ5" s="30" t="s">
        <v>83</v>
      </c>
      <c r="BR5" s="30" t="s">
        <v>84</v>
      </c>
      <c r="BS5" s="30" t="s">
        <v>85</v>
      </c>
      <c r="BT5" s="30" t="s">
        <v>86</v>
      </c>
      <c r="BU5" s="30" t="s">
        <v>87</v>
      </c>
      <c r="BV5" s="30" t="s">
        <v>88</v>
      </c>
      <c r="BW5" s="30" t="s">
        <v>89</v>
      </c>
      <c r="BX5" s="30" t="s">
        <v>90</v>
      </c>
      <c r="BY5" s="30" t="s">
        <v>91</v>
      </c>
      <c r="BZ5" s="30" t="s">
        <v>93</v>
      </c>
      <c r="CA5" s="30" t="s">
        <v>82</v>
      </c>
      <c r="CB5" s="30" t="s">
        <v>83</v>
      </c>
      <c r="CC5" s="30" t="s">
        <v>84</v>
      </c>
      <c r="CD5" s="30" t="s">
        <v>85</v>
      </c>
      <c r="CE5" s="30" t="s">
        <v>86</v>
      </c>
      <c r="CF5" s="30" t="s">
        <v>87</v>
      </c>
      <c r="CG5" s="30" t="s">
        <v>88</v>
      </c>
      <c r="CH5" s="30" t="s">
        <v>89</v>
      </c>
      <c r="CI5" s="30" t="s">
        <v>90</v>
      </c>
      <c r="CJ5" s="30" t="s">
        <v>91</v>
      </c>
      <c r="CK5" s="30" t="s">
        <v>93</v>
      </c>
      <c r="CL5" s="30" t="s">
        <v>82</v>
      </c>
      <c r="CM5" s="30" t="s">
        <v>83</v>
      </c>
      <c r="CN5" s="30" t="s">
        <v>84</v>
      </c>
      <c r="CO5" s="30" t="s">
        <v>85</v>
      </c>
      <c r="CP5" s="30" t="s">
        <v>86</v>
      </c>
      <c r="CQ5" s="30" t="s">
        <v>87</v>
      </c>
      <c r="CR5" s="30" t="s">
        <v>88</v>
      </c>
      <c r="CS5" s="30" t="s">
        <v>89</v>
      </c>
      <c r="CT5" s="30" t="s">
        <v>90</v>
      </c>
      <c r="CU5" s="30" t="s">
        <v>91</v>
      </c>
      <c r="CV5" s="30" t="s">
        <v>93</v>
      </c>
      <c r="CW5" s="30" t="s">
        <v>82</v>
      </c>
      <c r="CX5" s="30" t="s">
        <v>83</v>
      </c>
      <c r="CY5" s="30" t="s">
        <v>84</v>
      </c>
      <c r="CZ5" s="30" t="s">
        <v>85</v>
      </c>
      <c r="DA5" s="30" t="s">
        <v>86</v>
      </c>
      <c r="DB5" s="30" t="s">
        <v>87</v>
      </c>
      <c r="DC5" s="30" t="s">
        <v>88</v>
      </c>
      <c r="DD5" s="30" t="s">
        <v>89</v>
      </c>
      <c r="DE5" s="30" t="s">
        <v>90</v>
      </c>
      <c r="DF5" s="30" t="s">
        <v>91</v>
      </c>
      <c r="DG5" s="30" t="s">
        <v>93</v>
      </c>
      <c r="DH5" s="30" t="s">
        <v>82</v>
      </c>
      <c r="DI5" s="30" t="s">
        <v>83</v>
      </c>
      <c r="DJ5" s="30" t="s">
        <v>84</v>
      </c>
      <c r="DK5" s="30" t="s">
        <v>85</v>
      </c>
      <c r="DL5" s="30" t="s">
        <v>86</v>
      </c>
      <c r="DM5" s="30" t="s">
        <v>87</v>
      </c>
      <c r="DN5" s="30" t="s">
        <v>88</v>
      </c>
      <c r="DO5" s="30" t="s">
        <v>89</v>
      </c>
      <c r="DP5" s="30" t="s">
        <v>90</v>
      </c>
      <c r="DQ5" s="30" t="s">
        <v>91</v>
      </c>
      <c r="DR5" s="30" t="s">
        <v>93</v>
      </c>
      <c r="DS5" s="30" t="s">
        <v>82</v>
      </c>
      <c r="DT5" s="30" t="s">
        <v>83</v>
      </c>
      <c r="DU5" s="30" t="s">
        <v>84</v>
      </c>
      <c r="DV5" s="30" t="s">
        <v>85</v>
      </c>
      <c r="DW5" s="30" t="s">
        <v>86</v>
      </c>
      <c r="DX5" s="30" t="s">
        <v>87</v>
      </c>
      <c r="DY5" s="30" t="s">
        <v>88</v>
      </c>
      <c r="DZ5" s="30" t="s">
        <v>89</v>
      </c>
      <c r="EA5" s="30" t="s">
        <v>90</v>
      </c>
      <c r="EB5" s="30" t="s">
        <v>91</v>
      </c>
      <c r="EC5" s="30" t="s">
        <v>93</v>
      </c>
      <c r="ED5" s="30" t="s">
        <v>82</v>
      </c>
      <c r="EE5" s="30" t="s">
        <v>83</v>
      </c>
      <c r="EF5" s="30" t="s">
        <v>84</v>
      </c>
      <c r="EG5" s="30" t="s">
        <v>85</v>
      </c>
      <c r="EH5" s="30" t="s">
        <v>86</v>
      </c>
      <c r="EI5" s="30" t="s">
        <v>87</v>
      </c>
      <c r="EJ5" s="30" t="s">
        <v>88</v>
      </c>
      <c r="EK5" s="30" t="s">
        <v>89</v>
      </c>
      <c r="EL5" s="30" t="s">
        <v>90</v>
      </c>
      <c r="EM5" s="30" t="s">
        <v>91</v>
      </c>
      <c r="EN5" s="30" t="s">
        <v>93</v>
      </c>
    </row>
    <row r="6" spans="1:144" s="34" customFormat="1" x14ac:dyDescent="0.15">
      <c r="A6" s="26" t="s">
        <v>94</v>
      </c>
      <c r="B6" s="31">
        <f>B7</f>
        <v>2014</v>
      </c>
      <c r="C6" s="31">
        <f t="shared" ref="C6:W6" si="3">C7</f>
        <v>63827</v>
      </c>
      <c r="D6" s="31">
        <f t="shared" si="3"/>
        <v>47</v>
      </c>
      <c r="E6" s="31">
        <f t="shared" si="3"/>
        <v>17</v>
      </c>
      <c r="F6" s="31">
        <f t="shared" si="3"/>
        <v>4</v>
      </c>
      <c r="G6" s="31">
        <f t="shared" si="3"/>
        <v>0</v>
      </c>
      <c r="H6" s="31" t="str">
        <f t="shared" si="3"/>
        <v>山形県　川西町</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8.39</v>
      </c>
      <c r="P6" s="32">
        <f t="shared" si="3"/>
        <v>82.13</v>
      </c>
      <c r="Q6" s="32">
        <f t="shared" si="3"/>
        <v>3780</v>
      </c>
      <c r="R6" s="32">
        <f t="shared" si="3"/>
        <v>16438</v>
      </c>
      <c r="S6" s="32">
        <f t="shared" si="3"/>
        <v>166.6</v>
      </c>
      <c r="T6" s="32">
        <f t="shared" si="3"/>
        <v>98.67</v>
      </c>
      <c r="U6" s="32">
        <f t="shared" si="3"/>
        <v>1369</v>
      </c>
      <c r="V6" s="32">
        <f t="shared" si="3"/>
        <v>1.02</v>
      </c>
      <c r="W6" s="32">
        <f t="shared" si="3"/>
        <v>1342.16</v>
      </c>
      <c r="X6" s="33">
        <f>IF(X7="",NA(),X7)</f>
        <v>49.28</v>
      </c>
      <c r="Y6" s="33">
        <f t="shared" ref="Y6:AG6" si="4">IF(Y7="",NA(),Y7)</f>
        <v>58.12</v>
      </c>
      <c r="Z6" s="33">
        <f t="shared" si="4"/>
        <v>56.96</v>
      </c>
      <c r="AA6" s="33">
        <f t="shared" si="4"/>
        <v>62.7</v>
      </c>
      <c r="AB6" s="33">
        <f t="shared" si="4"/>
        <v>60.52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2506.87</v>
      </c>
      <c r="BF6" s="33">
        <f t="shared" ref="BF6:BN6" si="7">IF(BF7="",NA(),BF7)</f>
        <v>2062.2399999999998</v>
      </c>
      <c r="BG6" s="33">
        <f t="shared" si="7"/>
        <v>1974.84</v>
      </c>
      <c r="BH6" s="33">
        <f t="shared" si="7"/>
        <v>1868.34</v>
      </c>
      <c r="BI6" s="33">
        <f t="shared" si="7"/>
        <v>1963.45</v>
      </c>
      <c r="BJ6" s="33">
        <f t="shared" si="7"/>
        <v>1868.17</v>
      </c>
      <c r="BK6" s="33">
        <f t="shared" si="7"/>
        <v>1764.87</v>
      </c>
      <c r="BL6" s="33">
        <f t="shared" si="7"/>
        <v>1622.51</v>
      </c>
      <c r="BM6" s="33">
        <f t="shared" si="7"/>
        <v>1569.13</v>
      </c>
      <c r="BN6" s="33">
        <f t="shared" si="7"/>
        <v>1436</v>
      </c>
      <c r="BO6" s="32" t="str">
        <f>IF(BO7="","",IF(BO7="-","【-】","【"&amp;SUBSTITUTE(TEXT(BO7,"#,##0.00"),"-","△")&amp;"】"))</f>
        <v>【1,479.31】</v>
      </c>
      <c r="BP6" s="33">
        <f>IF(BP7="",NA(),BP7)</f>
        <v>53.03</v>
      </c>
      <c r="BQ6" s="33">
        <f t="shared" ref="BQ6:BY6" si="8">IF(BQ7="",NA(),BQ7)</f>
        <v>57.96</v>
      </c>
      <c r="BR6" s="33">
        <f t="shared" si="8"/>
        <v>56.3</v>
      </c>
      <c r="BS6" s="33">
        <f t="shared" si="8"/>
        <v>59.77</v>
      </c>
      <c r="BT6" s="33">
        <f t="shared" si="8"/>
        <v>56.55</v>
      </c>
      <c r="BU6" s="33">
        <f t="shared" si="8"/>
        <v>55.15</v>
      </c>
      <c r="BV6" s="33">
        <f t="shared" si="8"/>
        <v>60.75</v>
      </c>
      <c r="BW6" s="33">
        <f t="shared" si="8"/>
        <v>62.83</v>
      </c>
      <c r="BX6" s="33">
        <f t="shared" si="8"/>
        <v>64.63</v>
      </c>
      <c r="BY6" s="33">
        <f t="shared" si="8"/>
        <v>66.56</v>
      </c>
      <c r="BZ6" s="32" t="str">
        <f>IF(BZ7="","",IF(BZ7="-","【-】","【"&amp;SUBSTITUTE(TEXT(BZ7,"#,##0.00"),"-","△")&amp;"】"))</f>
        <v>【63.50】</v>
      </c>
      <c r="CA6" s="33">
        <f>IF(CA7="",NA(),CA7)</f>
        <v>356.91</v>
      </c>
      <c r="CB6" s="33">
        <f t="shared" ref="CB6:CJ6" si="9">IF(CB7="",NA(),CB7)</f>
        <v>327.08999999999997</v>
      </c>
      <c r="CC6" s="33">
        <f t="shared" si="9"/>
        <v>338.22</v>
      </c>
      <c r="CD6" s="33">
        <f t="shared" si="9"/>
        <v>310.83999999999997</v>
      </c>
      <c r="CE6" s="33">
        <f t="shared" si="9"/>
        <v>335.71</v>
      </c>
      <c r="CF6" s="33">
        <f t="shared" si="9"/>
        <v>283.05</v>
      </c>
      <c r="CG6" s="33">
        <f t="shared" si="9"/>
        <v>256</v>
      </c>
      <c r="CH6" s="33">
        <f t="shared" si="9"/>
        <v>250.43</v>
      </c>
      <c r="CI6" s="33">
        <f t="shared" si="9"/>
        <v>245.75</v>
      </c>
      <c r="CJ6" s="33">
        <f t="shared" si="9"/>
        <v>244.29</v>
      </c>
      <c r="CK6" s="32" t="str">
        <f>IF(CK7="","",IF(CK7="-","【-】","【"&amp;SUBSTITUTE(TEXT(CK7,"#,##0.00"),"-","△")&amp;"】"))</f>
        <v>【253.12】</v>
      </c>
      <c r="CL6" s="33" t="str">
        <f>IF(CL7="",NA(),CL7)</f>
        <v>-</v>
      </c>
      <c r="CM6" s="33" t="str">
        <f t="shared" ref="CM6:CU6" si="10">IF(CM7="",NA(),CM7)</f>
        <v>-</v>
      </c>
      <c r="CN6" s="33" t="str">
        <f t="shared" si="10"/>
        <v>-</v>
      </c>
      <c r="CO6" s="33" t="str">
        <f t="shared" si="10"/>
        <v>-</v>
      </c>
      <c r="CP6" s="33" t="str">
        <f t="shared" si="10"/>
        <v>-</v>
      </c>
      <c r="CQ6" s="33">
        <f t="shared" si="10"/>
        <v>36.18</v>
      </c>
      <c r="CR6" s="33">
        <f t="shared" si="10"/>
        <v>41.59</v>
      </c>
      <c r="CS6" s="33">
        <f t="shared" si="10"/>
        <v>42.31</v>
      </c>
      <c r="CT6" s="33">
        <f t="shared" si="10"/>
        <v>43.65</v>
      </c>
      <c r="CU6" s="33">
        <f t="shared" si="10"/>
        <v>43.58</v>
      </c>
      <c r="CV6" s="32" t="str">
        <f>IF(CV7="","",IF(CV7="-","【-】","【"&amp;SUBSTITUTE(TEXT(CV7,"#,##0.00"),"-","△")&amp;"】"))</f>
        <v>【41.06】</v>
      </c>
      <c r="CW6" s="33">
        <f>IF(CW7="",NA(),CW7)</f>
        <v>51.54</v>
      </c>
      <c r="CX6" s="33">
        <f t="shared" ref="CX6:DF6" si="11">IF(CX7="",NA(),CX7)</f>
        <v>52.36</v>
      </c>
      <c r="CY6" s="33">
        <f t="shared" si="11"/>
        <v>53.7</v>
      </c>
      <c r="CZ6" s="33">
        <f t="shared" si="11"/>
        <v>54.73</v>
      </c>
      <c r="DA6" s="33">
        <f t="shared" si="11"/>
        <v>58.07</v>
      </c>
      <c r="DB6" s="33">
        <f t="shared" si="11"/>
        <v>72.14</v>
      </c>
      <c r="DC6" s="33">
        <f t="shared" si="11"/>
        <v>80.47</v>
      </c>
      <c r="DD6" s="33">
        <f t="shared" si="11"/>
        <v>81.3</v>
      </c>
      <c r="DE6" s="33">
        <f t="shared" si="11"/>
        <v>82.2</v>
      </c>
      <c r="DF6" s="33">
        <f t="shared" si="11"/>
        <v>82.35</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0.1</v>
      </c>
      <c r="EK6" s="33">
        <f t="shared" si="14"/>
        <v>0.11</v>
      </c>
      <c r="EL6" s="33">
        <f t="shared" si="14"/>
        <v>0.05</v>
      </c>
      <c r="EM6" s="33">
        <f t="shared" si="14"/>
        <v>0.04</v>
      </c>
      <c r="EN6" s="32" t="str">
        <f>IF(EN7="","",IF(EN7="-","【-】","【"&amp;SUBSTITUTE(TEXT(EN7,"#,##0.00"),"-","△")&amp;"】"))</f>
        <v>【0.05】</v>
      </c>
    </row>
    <row r="7" spans="1:144" s="34" customFormat="1" x14ac:dyDescent="0.15">
      <c r="A7" s="26"/>
      <c r="B7" s="35">
        <v>2014</v>
      </c>
      <c r="C7" s="35">
        <v>63827</v>
      </c>
      <c r="D7" s="35">
        <v>47</v>
      </c>
      <c r="E7" s="35">
        <v>17</v>
      </c>
      <c r="F7" s="35">
        <v>4</v>
      </c>
      <c r="G7" s="35">
        <v>0</v>
      </c>
      <c r="H7" s="35" t="s">
        <v>95</v>
      </c>
      <c r="I7" s="35" t="s">
        <v>96</v>
      </c>
      <c r="J7" s="35" t="s">
        <v>97</v>
      </c>
      <c r="K7" s="35" t="s">
        <v>98</v>
      </c>
      <c r="L7" s="35" t="s">
        <v>99</v>
      </c>
      <c r="M7" s="36" t="s">
        <v>100</v>
      </c>
      <c r="N7" s="36" t="s">
        <v>101</v>
      </c>
      <c r="O7" s="36">
        <v>8.39</v>
      </c>
      <c r="P7" s="36">
        <v>82.13</v>
      </c>
      <c r="Q7" s="36">
        <v>3780</v>
      </c>
      <c r="R7" s="36">
        <v>16438</v>
      </c>
      <c r="S7" s="36">
        <v>166.6</v>
      </c>
      <c r="T7" s="36">
        <v>98.67</v>
      </c>
      <c r="U7" s="36">
        <v>1369</v>
      </c>
      <c r="V7" s="36">
        <v>1.02</v>
      </c>
      <c r="W7" s="36">
        <v>1342.16</v>
      </c>
      <c r="X7" s="36">
        <v>49.28</v>
      </c>
      <c r="Y7" s="36">
        <v>58.12</v>
      </c>
      <c r="Z7" s="36">
        <v>56.96</v>
      </c>
      <c r="AA7" s="36">
        <v>62.7</v>
      </c>
      <c r="AB7" s="36">
        <v>60.52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2506.87</v>
      </c>
      <c r="BF7" s="36">
        <v>2062.2399999999998</v>
      </c>
      <c r="BG7" s="36">
        <v>1974.84</v>
      </c>
      <c r="BH7" s="36">
        <v>1868.34</v>
      </c>
      <c r="BI7" s="36">
        <v>1963.45</v>
      </c>
      <c r="BJ7" s="36">
        <v>1868.17</v>
      </c>
      <c r="BK7" s="36">
        <v>1764.87</v>
      </c>
      <c r="BL7" s="36">
        <v>1622.51</v>
      </c>
      <c r="BM7" s="36">
        <v>1569.13</v>
      </c>
      <c r="BN7" s="36">
        <v>1436</v>
      </c>
      <c r="BO7" s="36">
        <v>1479.31</v>
      </c>
      <c r="BP7" s="36">
        <v>53.03</v>
      </c>
      <c r="BQ7" s="36">
        <v>57.96</v>
      </c>
      <c r="BR7" s="36">
        <v>56.3</v>
      </c>
      <c r="BS7" s="36">
        <v>59.77</v>
      </c>
      <c r="BT7" s="36">
        <v>56.55</v>
      </c>
      <c r="BU7" s="36">
        <v>55.15</v>
      </c>
      <c r="BV7" s="36">
        <v>60.75</v>
      </c>
      <c r="BW7" s="36">
        <v>62.83</v>
      </c>
      <c r="BX7" s="36">
        <v>64.63</v>
      </c>
      <c r="BY7" s="36">
        <v>66.56</v>
      </c>
      <c r="BZ7" s="36">
        <v>63.5</v>
      </c>
      <c r="CA7" s="36">
        <v>356.91</v>
      </c>
      <c r="CB7" s="36">
        <v>327.08999999999997</v>
      </c>
      <c r="CC7" s="36">
        <v>338.22</v>
      </c>
      <c r="CD7" s="36">
        <v>310.83999999999997</v>
      </c>
      <c r="CE7" s="36">
        <v>335.71</v>
      </c>
      <c r="CF7" s="36">
        <v>283.05</v>
      </c>
      <c r="CG7" s="36">
        <v>256</v>
      </c>
      <c r="CH7" s="36">
        <v>250.43</v>
      </c>
      <c r="CI7" s="36">
        <v>245.75</v>
      </c>
      <c r="CJ7" s="36">
        <v>244.29</v>
      </c>
      <c r="CK7" s="36">
        <v>253.12</v>
      </c>
      <c r="CL7" s="36" t="s">
        <v>100</v>
      </c>
      <c r="CM7" s="36" t="s">
        <v>100</v>
      </c>
      <c r="CN7" s="36" t="s">
        <v>100</v>
      </c>
      <c r="CO7" s="36" t="s">
        <v>100</v>
      </c>
      <c r="CP7" s="36" t="s">
        <v>100</v>
      </c>
      <c r="CQ7" s="36">
        <v>36.18</v>
      </c>
      <c r="CR7" s="36">
        <v>41.59</v>
      </c>
      <c r="CS7" s="36">
        <v>42.31</v>
      </c>
      <c r="CT7" s="36">
        <v>43.65</v>
      </c>
      <c r="CU7" s="36">
        <v>43.58</v>
      </c>
      <c r="CV7" s="36">
        <v>41.06</v>
      </c>
      <c r="CW7" s="36">
        <v>51.54</v>
      </c>
      <c r="CX7" s="36">
        <v>52.36</v>
      </c>
      <c r="CY7" s="36">
        <v>53.7</v>
      </c>
      <c r="CZ7" s="36">
        <v>54.73</v>
      </c>
      <c r="DA7" s="36">
        <v>58.07</v>
      </c>
      <c r="DB7" s="36">
        <v>72.14</v>
      </c>
      <c r="DC7" s="36">
        <v>80.47</v>
      </c>
      <c r="DD7" s="36">
        <v>81.3</v>
      </c>
      <c r="DE7" s="36">
        <v>82.2</v>
      </c>
      <c r="DF7" s="36">
        <v>82.35</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0.1</v>
      </c>
      <c r="EK7" s="36">
        <v>0.11</v>
      </c>
      <c r="EL7" s="36">
        <v>0.05</v>
      </c>
      <c r="EM7" s="36">
        <v>0.04</v>
      </c>
      <c r="EN7" s="36">
        <v>0.05</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administrator</cp:lastModifiedBy>
  <dcterms:created xsi:type="dcterms:W3CDTF">2016-02-03T09:01:24Z</dcterms:created>
  <dcterms:modified xsi:type="dcterms:W3CDTF">2016-02-16T01:07:39Z</dcterms:modified>
</cp:coreProperties>
</file>